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definedNames>
    <definedName name="_xlnm._FilterDatabase" localSheetId="1" hidden="1">TECNICA!$A$89:$Z$95</definedName>
  </definedNames>
  <calcPr calcId="152511"/>
</workbook>
</file>

<file path=xl/calcChain.xml><?xml version="1.0" encoding="utf-8"?>
<calcChain xmlns="http://schemas.openxmlformats.org/spreadsheetml/2006/main">
  <c r="F180" i="8" l="1"/>
  <c r="D191" i="8" s="1"/>
  <c r="E164" i="8"/>
  <c r="D190" i="8" s="1"/>
  <c r="M158" i="8"/>
  <c r="L158" i="8"/>
  <c r="K158" i="8"/>
  <c r="C160" i="8" s="1"/>
  <c r="A151" i="8"/>
  <c r="A152" i="8" s="1"/>
  <c r="A153" i="8" s="1"/>
  <c r="A154" i="8" s="1"/>
  <c r="A155" i="8" s="1"/>
  <c r="A156" i="8" s="1"/>
  <c r="A157" i="8" s="1"/>
  <c r="N150" i="8"/>
  <c r="N158" i="8" s="1"/>
  <c r="M57" i="8"/>
  <c r="C62" i="8" s="1"/>
  <c r="L57" i="8"/>
  <c r="K57" i="8"/>
  <c r="C61" i="8" s="1"/>
  <c r="A50" i="8"/>
  <c r="A51" i="8" s="1"/>
  <c r="A52" i="8" s="1"/>
  <c r="A53" i="8" s="1"/>
  <c r="A54" i="8" s="1"/>
  <c r="A55" i="8" s="1"/>
  <c r="A56" i="8" s="1"/>
  <c r="N49" i="8"/>
  <c r="N57" i="8" s="1"/>
  <c r="D41" i="8"/>
  <c r="E40" i="8" s="1"/>
  <c r="F22" i="8"/>
  <c r="E22" i="8"/>
  <c r="E24" i="8" s="1"/>
  <c r="E190" i="8" l="1"/>
  <c r="C23" i="10"/>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<sst xmlns="http://schemas.openxmlformats.org/spreadsheetml/2006/main" count="741" uniqueCount="384">
  <si>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</si>
  <si>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</si>
  <si>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</si>
  <si>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</si>
  <si>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</si>
  <si>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</si>
  <si>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</si>
  <si>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</si>
  <si>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</si>
  <si>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</si>
  <si>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</si>
  <si>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</si>
  <si>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</si>
  <si>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</si>
  <si>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</si>
  <si>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</si>
  <si>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</si>
  <si>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</si>
  <si>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</si>
  <si>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</si>
  <si>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</si>
  <si>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</si>
  <si>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</si>
  <si>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</si>
  <si>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</si>
  <si>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</si>
  <si>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</si>
  <si>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</si>
  <si>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</si>
  <si>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</si>
  <si>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</si>
  <si>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</si>
  <si>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</si>
  <si>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</si>
  <si>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</si>
  <si>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</si>
  <si>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</si>
  <si>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</si>
  <si>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</si>
  <si>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</si>
  <si>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</si>
  <si>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</si>
  <si>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</si>
  <si>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</si>
  <si>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</si>
  <si>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</si>
  <si>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</si>
  <si>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</si>
  <si>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</si>
  <si>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</si>
  <si>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</si>
  <si>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</si>
  <si>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</si>
  <si>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</si>
  <si>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</si>
  <si>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</si>
  <si>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</si>
  <si>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</si>
  <si>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</si>
  <si>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</si>
  <si>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</si>
  <si>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</si>
  <si>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</si>
  <si>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</si>
  <si>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</si>
  <si>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</si>
  <si>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</si>
  <si>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</si>
  <si>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</si>
  <si>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</si>
  <si>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</si>
  <si>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</si>
  <si>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</si>
  <si>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</si>
  <si>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</si>
  <si>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</si>
  <si>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</si>
  <si>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</si>
  <si>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</si>
  <si>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</si>
  <si>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</si>
  <si>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</si>
  <si>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</si>
  <si>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</si>
  <si>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</si>
  <si>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</si>
  <si>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</si>
  <si>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</si>
  <si>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</si>
  <si>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</si>
  <si>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</si>
  <si>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</si>
  <si>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</si>
  <si>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</si>
  <si>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</si>
  <si>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</si>
  <si>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</si>
  <si>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</si>
  <si>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</si>
  <si>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</si>
  <si>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</si>
  <si>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</si>
  <si>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</si>
  <si>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</si>
  <si>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</si>
  <si>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</si>
  <si>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</si>
  <si>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</si>
  <si>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</si>
  <si>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</si>
  <si>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</si>
  <si>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</si>
  <si>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</si>
  <si>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</si>
  <si>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</si>
  <si>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</si>
  <si>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</si>
  <si>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</si>
  <si>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</si>
  <si>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</si>
  <si>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</si>
  <si>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</si>
  <si>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</si>
  <si>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</si>
  <si>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</si>
  <si>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</si>
  <si>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</si>
  <si>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</si>
  <si>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</si>
  <si>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</si>
  <si>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</si>
  <si>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</si>
  <si>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</si>
  <si>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</si>
  <si>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</si>
  <si>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</si>
  <si>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</si>
  <si>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</si>
  <si>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</si>
  <si>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</si>
  <si>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</si>
  <si>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</si>
  <si>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</si>
  <si>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</si>
  <si>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</si>
  <si>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</si>
  <si>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</si>
  <si>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</si>
  <si>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</si>
  <si>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</si>
  <si>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</si>
  <si>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</si>
  <si>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</si>
  <si>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</si>
  <si>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</si>
  <si>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</si>
  <si>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</si>
  <si>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</si>
  <si>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</si>
  <si>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</si>
  <si>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</si>
  <si>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</si>
  <si>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</si>
  <si>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</si>
  <si>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</si>
  <si>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</si>
  <si>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</si>
  <si>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</si>
  <si>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</si>
  <si>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</si>
  <si>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</si>
  <si>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</si>
  <si>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CARTA DE PRESENTACION DE LA PROPUESTA DONDE SE INDIQUE EL O LOS MUNICIPIOS O DEPARTAMENTO POR EL QUE VA A PARTICIPAR FORMATO 1</t>
  </si>
  <si>
    <t>4 al 6</t>
    <phoneticPr fontId="6" type="noConversion"/>
  </si>
  <si>
    <t>X</t>
    <phoneticPr fontId="6" type="noConversion"/>
  </si>
  <si>
    <t>GRUPO 8</t>
  </si>
  <si>
    <t>X</t>
    <phoneticPr fontId="6" type="noConversion"/>
  </si>
  <si>
    <t>7 AL 9</t>
    <phoneticPr fontId="6" type="noConversion"/>
  </si>
  <si>
    <t>REGISTRO ÚNICO DE PROPONENTES</t>
  </si>
  <si>
    <t xml:space="preserve">No es necesario, solo si lo presentan </t>
  </si>
  <si>
    <t>8 (AL ABVERSO)</t>
    <phoneticPr fontId="6" type="noConversion"/>
  </si>
  <si>
    <t>CUMPLE - HAY ACTA DE CONSEJO DE AUTORIZACION DE CONTRATACION FOLIO 18</t>
    <phoneticPr fontId="6" type="noConversion"/>
  </si>
  <si>
    <t>PODER EN CASO QUE EL PROPONENTE ACTÚE A TRAVÉS DE APODERADO</t>
  </si>
  <si>
    <t>NO APLICA</t>
    <phoneticPr fontId="6" type="noConversion"/>
  </si>
  <si>
    <t>X</t>
    <phoneticPr fontId="6" type="noConversion"/>
  </si>
  <si>
    <t>14 y 15</t>
    <phoneticPr fontId="6" type="noConversion"/>
  </si>
  <si>
    <t>12 y 13</t>
    <phoneticPr fontId="6" type="noConversion"/>
  </si>
  <si>
    <t>CONSULTA ANTECEDENTES PENALES DEL REPRESENTANTE LEGAL</t>
  </si>
  <si>
    <t>RESOLUCION POR LA CUAL EL ICBF OTORGA O RECONOCE PERSONERIA JURIDICA EN LOS CASOS QUE APLIQUE</t>
  </si>
  <si>
    <t>05291 DEL 20/08/2014</t>
    <phoneticPr fontId="6" type="noConversion"/>
  </si>
  <si>
    <t>CERTIFICACION DE PARTICIPACION INDEPENDIENTE DEL PROPONENTE FORMATO 3</t>
    <phoneticPr fontId="6" type="noConversion"/>
  </si>
  <si>
    <t>20 AL 22</t>
    <phoneticPr fontId="6" type="noConversion"/>
  </si>
  <si>
    <r>
      <t xml:space="preserve">PROPONENTE No. </t>
    </r>
    <r>
      <rPr>
        <b/>
        <sz val="10"/>
        <color rgb="FFFF0000"/>
        <rFont val="Arial"/>
        <family val="2"/>
      </rPr>
      <t>11.  COOPERATIVA MULTIACTIVA DE HOGARES COMUNITARIOS DE BIENESTAR FAMILIAR DE NEIRA CALDAS</t>
    </r>
  </si>
  <si>
    <t>COOPERATIVA MULTIACTIVA DE HOGARES COMUNITARIOS DE BIENESTAR FAMILIAR DE NEIRA CALDAS. COOMULHOCOBIN</t>
  </si>
  <si>
    <t>COOPERATIVA MULTIACTIVA DE HOGARES COMUNITARIOS BIENESTAR FAMILIAR DE NEIRA CALDAS</t>
  </si>
  <si>
    <t>810,004,333-4</t>
  </si>
  <si>
    <t xml:space="preserve">CUMPLE </t>
  </si>
  <si>
    <t>EL PROPONENTE CUMPLE ___X___ NO CUMPLE _______</t>
  </si>
  <si>
    <t>Cooperativa Multiactiva de Hogares Comunitarios de Bienestar Familiar  de neira  Caldas COOMULHOCOBIN</t>
  </si>
  <si>
    <t>Si</t>
  </si>
  <si>
    <t>Cooperativa Multiactiva de Hogares Comunitarios de Bienestar Familiar de Neira  Caldas- Coomulhocobin</t>
  </si>
  <si>
    <t>Coomulhocobin</t>
  </si>
  <si>
    <t xml:space="preserve">ICBF Regional Caldas </t>
  </si>
  <si>
    <t>17-2009-0018</t>
  </si>
  <si>
    <t>No</t>
  </si>
  <si>
    <t>17-2010-0036</t>
  </si>
  <si>
    <t>17-2011-0015</t>
  </si>
  <si>
    <t>43-44</t>
  </si>
  <si>
    <t>17-2012-0070</t>
  </si>
  <si>
    <t>17-2012-0182</t>
  </si>
  <si>
    <t>45-46</t>
  </si>
  <si>
    <t>17-2012-0278</t>
  </si>
  <si>
    <t>46-47</t>
  </si>
  <si>
    <t xml:space="preserve">ICBF Regional Caldas Centro Zonal Manizales  </t>
  </si>
  <si>
    <t>17-2012-0348</t>
  </si>
  <si>
    <t>48 al 52</t>
  </si>
  <si>
    <t>172012-0349</t>
  </si>
  <si>
    <t>53 al 56</t>
  </si>
  <si>
    <t>CDI Filadelfia - Sin Arriendo</t>
  </si>
  <si>
    <t xml:space="preserve">Institucional </t>
  </si>
  <si>
    <t xml:space="preserve">Carrera 6 No 7 - 70 Barrio Santander </t>
  </si>
  <si>
    <t>Comodato  en proceso de revision juridica  por secretaria de planeacion y obras públicas de la alcaldia de Filadelfia  No 800. 3. 69.2014</t>
  </si>
  <si>
    <t xml:space="preserve">CDI Caritas Felices 1 - Sin Arriendo </t>
  </si>
  <si>
    <t>Carrera 9No 9 - 04 Centro</t>
  </si>
  <si>
    <t xml:space="preserve">Contrato de comodato  celebradpo por la Alcaldia de Neira -Caldas </t>
  </si>
  <si>
    <t xml:space="preserve">CDI Caritas Felices 1 subsede - Con Arriendo </t>
  </si>
  <si>
    <t xml:space="preserve">Carrera 9 No 7- 31 Sector mercaldas </t>
  </si>
  <si>
    <t xml:space="preserve">Contrato de Arrendamiento </t>
  </si>
  <si>
    <t xml:space="preserve">CDI Caritas Felices 2- Con Arriendo </t>
  </si>
  <si>
    <t xml:space="preserve">Calle 7 No 8 - 47 </t>
  </si>
  <si>
    <t xml:space="preserve">CDI Caritas Felices 3- Con Arriendo </t>
  </si>
  <si>
    <t>Urbanización la Isabela Vereda Catadelicia</t>
  </si>
  <si>
    <t xml:space="preserve">CDI Caritas Felices 3 Subsede Cuba- Con Arriendo </t>
  </si>
  <si>
    <t xml:space="preserve">Vereda Cuba </t>
  </si>
  <si>
    <t xml:space="preserve">CDI Caritas Felices 3 Subsede Tapias- Con Arriendo </t>
  </si>
  <si>
    <t xml:space="preserve">Vereda Tapias </t>
  </si>
  <si>
    <t>CDI Familiar Pintaluna Filadelfia - Familiar</t>
  </si>
  <si>
    <t xml:space="preserve">Modalidad Familiar </t>
  </si>
  <si>
    <t xml:space="preserve">Calle 6 No 4 - 42 </t>
  </si>
  <si>
    <t>Contrato de Arrendamiento</t>
  </si>
  <si>
    <t>CDI Familiar Ilusiones 1- Familiar</t>
  </si>
  <si>
    <t>Calle 7 No 10 - 25</t>
  </si>
  <si>
    <t>CDI Familiar Ilusiones 2- Familiar</t>
  </si>
  <si>
    <t xml:space="preserve">Yurany Cardona Castañeda </t>
  </si>
  <si>
    <t xml:space="preserve">Licenciada en educación básica con enfasis en Ingles. </t>
  </si>
  <si>
    <t xml:space="preserve">Universidad  de Manizales </t>
  </si>
  <si>
    <t>sin terminación/ cursando actualmente</t>
  </si>
  <si>
    <t>Alcaldia Municipal de Aranzazu</t>
  </si>
  <si>
    <t>No resgistra</t>
  </si>
  <si>
    <t xml:space="preserve">Tecnica agropecuaria, proyecto de educación ambiental </t>
  </si>
  <si>
    <t xml:space="preserve">Alcaldia Municipal de Neira </t>
  </si>
  <si>
    <t>2007-2008</t>
  </si>
  <si>
    <t xml:space="preserve">Tecnica Agropecuaria en proyecto de educación Ambiental </t>
  </si>
  <si>
    <t xml:space="preserve">Confamiliares </t>
  </si>
  <si>
    <t xml:space="preserve">enero de 2011 a Julio 2012 </t>
  </si>
  <si>
    <t xml:space="preserve">Coordinadora pedagogica Jardin social </t>
  </si>
  <si>
    <t xml:space="preserve">CDI Filadelfia </t>
  </si>
  <si>
    <t xml:space="preserve">15 de enero de 2013 a septiembre de 2014 </t>
  </si>
  <si>
    <t xml:space="preserve">Docente y coordinadora  de practicas formacion complementaria </t>
  </si>
  <si>
    <t xml:space="preserve">Yohanna Andrea Castaño Posada </t>
  </si>
  <si>
    <t xml:space="preserve">Trabajadora Social </t>
  </si>
  <si>
    <t>Universidad de Caldas</t>
  </si>
  <si>
    <t>Hospital San Jose</t>
  </si>
  <si>
    <t>10 de abril a 18 de junio de 2013</t>
  </si>
  <si>
    <t>Practica de trabajo social en centro asistencial</t>
  </si>
  <si>
    <t>10 de cotubre a 15 de diciembre de 2014</t>
  </si>
  <si>
    <t>Apoyo psicosocial</t>
  </si>
  <si>
    <t xml:space="preserve">Yenny Maritza Osorio Bermudez </t>
  </si>
  <si>
    <t xml:space="preserve">Licenciada en Filosofia y Letras </t>
  </si>
  <si>
    <t xml:space="preserve">Universidad de Caldas </t>
  </si>
  <si>
    <t>4 de abril de 2008</t>
  </si>
  <si>
    <t>COOASOBIEN</t>
  </si>
  <si>
    <t>2 de mayo  a 19 agosto de 2011, desde 29 agosto a diciembre 15 de 2011 / 3 de julio a diciembre 2012 / 8 enero a junio 2013</t>
  </si>
  <si>
    <t xml:space="preserve">Coordinadora Pedagogica </t>
  </si>
  <si>
    <t>COOMULHOCOBIN</t>
  </si>
  <si>
    <t xml:space="preserve">Paula Tatiana Moreno Morales </t>
  </si>
  <si>
    <t xml:space="preserve">Profesional en desarrollo Familiar </t>
  </si>
  <si>
    <t>28 de julio de 2006</t>
  </si>
  <si>
    <t xml:space="preserve">Compensar Uniparamericana </t>
  </si>
  <si>
    <t xml:space="preserve">8 de enero a 18 de junio de 2010 y  7 de julio  al 3  de septiembre de 2010 </t>
  </si>
  <si>
    <t xml:space="preserve">Docente dictando las materias  competencias laborales y comptenecias comunicativas </t>
  </si>
  <si>
    <t xml:space="preserve">Municipio de cartago oficina de asesoria juridica </t>
  </si>
  <si>
    <t>27 de junio a 27 de julio de 2007</t>
  </si>
  <si>
    <t>ejecucion del proyecto herramientas afectivas</t>
  </si>
  <si>
    <t xml:space="preserve">Mayo 15 a 31 de diciembre de 2013.  </t>
  </si>
  <si>
    <t xml:space="preserve">Apoyo psicosocial </t>
  </si>
  <si>
    <t xml:space="preserve">Julieth Marcela Osorio Bermudez </t>
  </si>
  <si>
    <t xml:space="preserve">20 de noviembre de 2012 </t>
  </si>
  <si>
    <t xml:space="preserve">Tatiana Johana Quintero Orozco </t>
  </si>
  <si>
    <t xml:space="preserve">Trabajo social </t>
  </si>
  <si>
    <t>28 de febrero de 2014</t>
  </si>
  <si>
    <t xml:space="preserve">CIMAS </t>
  </si>
  <si>
    <t>septiembre de 2012 a diciembre de 2013</t>
  </si>
  <si>
    <t xml:space="preserve">Practica Academica como trabajadora social </t>
  </si>
  <si>
    <t>Junio de 2014 a septiembre 2014</t>
  </si>
  <si>
    <t xml:space="preserve">Claudia Lorena Castaño Pineda </t>
  </si>
  <si>
    <t xml:space="preserve">Profesional en Desarrollo Familiar </t>
  </si>
  <si>
    <t>9 de diciembre de 1999</t>
  </si>
  <si>
    <t xml:space="preserve">Trabajadora social </t>
  </si>
  <si>
    <t xml:space="preserve">Norma Cecilia Escobar </t>
  </si>
  <si>
    <t xml:space="preserve">Psicologia </t>
  </si>
  <si>
    <t xml:space="preserve">Uniminuto </t>
  </si>
  <si>
    <t xml:space="preserve">Actualmente </t>
  </si>
  <si>
    <t>1 de abril a 30 de junio de 2012 y 1 de julio de 2012 a mayo 22 del 2013</t>
  </si>
  <si>
    <t>Coordinadora de CDI</t>
  </si>
  <si>
    <t>Julio 9 a  17 de diciembre de 2012, enero 15 de  2013 al 31 de dicimbre de 2013, enero a septiembre de 2014</t>
  </si>
  <si>
    <t xml:space="preserve">Centro Zonal Manizales </t>
  </si>
  <si>
    <t>1 enero de 2009  30 de mayo de 2005</t>
  </si>
  <si>
    <t xml:space="preserve">Madre comunitaria </t>
  </si>
  <si>
    <t xml:space="preserve">Lina Bibiana Marin </t>
  </si>
  <si>
    <t xml:space="preserve">Universidad de Manizales </t>
  </si>
  <si>
    <t>2 de septiembre de 2011</t>
  </si>
  <si>
    <t xml:space="preserve">Centro de desarrollo Comunitario Versalles </t>
  </si>
  <si>
    <t xml:space="preserve">   27de agosto a 22 de octubre de 2012</t>
  </si>
  <si>
    <t xml:space="preserve">Promotora de Derechos  en el Prgrama Generaciones con Bienestar  Caldas </t>
  </si>
  <si>
    <t>Corposindis</t>
  </si>
  <si>
    <t xml:space="preserve">Enero a Julio 2012 </t>
  </si>
  <si>
    <t>Intervencion familiar  en grupos familiares en situación de discapacidad</t>
  </si>
  <si>
    <t xml:space="preserve">Agosto y septiembre de 2014 </t>
  </si>
  <si>
    <t xml:space="preserve">Coordinadora de CDI Institucional </t>
  </si>
  <si>
    <t xml:space="preserve">marzo 19 a 31 de diciembre de 2013, enero 16 a 31 de julio 2014 </t>
  </si>
  <si>
    <t xml:space="preserve">Apoyo psicosocial CDI Institucional y CDI Familiar </t>
  </si>
  <si>
    <t xml:space="preserve">Lina constanza Robledo Diaz   </t>
  </si>
  <si>
    <t xml:space="preserve">Profesional de desarrollo Familiar </t>
  </si>
  <si>
    <t>Centro Zonal Manizales 2</t>
  </si>
  <si>
    <t>4 de febrero a 31 de diciembre de 2009</t>
  </si>
  <si>
    <t xml:space="preserve">Lider de desarrollo familiar del programa Hogares Gestores </t>
  </si>
  <si>
    <t xml:space="preserve">Enero 16 a septiembre 2014 </t>
  </si>
  <si>
    <t>Coordinadora CDI Familiar</t>
  </si>
  <si>
    <t xml:space="preserve">Enero a diciembre de 2012 </t>
  </si>
  <si>
    <t xml:space="preserve">Coordinadora Convenio Red unidos en el area de promoción social </t>
  </si>
  <si>
    <t>Jemy Natalia Buitrago Londoño</t>
  </si>
  <si>
    <t>Trabajadora social con tarjeta No: 230321004-1</t>
  </si>
  <si>
    <t>13 de septiembre de 2013</t>
  </si>
  <si>
    <t xml:space="preserve">Comisaria Primera de Familia Manizales. </t>
  </si>
  <si>
    <t>Marzo de 2012 a junio de 2013</t>
  </si>
  <si>
    <t xml:space="preserve">Orientaciones y asesorias a familia, facilitadora  en talleres de prevención </t>
  </si>
  <si>
    <t>agosto a septiembre 2014</t>
  </si>
  <si>
    <t xml:space="preserve">Apoyo psicosocial CDI Familiar </t>
  </si>
  <si>
    <t xml:space="preserve">Renata Ramirez Gonzalez </t>
  </si>
  <si>
    <t xml:space="preserve">Psicologa </t>
  </si>
  <si>
    <t>25 de septiembre de 2009</t>
  </si>
  <si>
    <t>enero de 2013 a marzo de 2013</t>
  </si>
  <si>
    <t xml:space="preserve">Apoyo psicosocial cdi Familiar </t>
  </si>
  <si>
    <t xml:space="preserve">Marzo 15 a 31 diciembre 2014, enero de 2014 a septiembre 2014 </t>
  </si>
  <si>
    <t xml:space="preserve">Coordinadora  CDI Familiar </t>
  </si>
  <si>
    <t xml:space="preserve">Luisa Fernanda Cardona Mejia </t>
  </si>
  <si>
    <t xml:space="preserve">profesional en Desarrollo Familiar </t>
  </si>
  <si>
    <t xml:space="preserve">20 de diciembre de 2012 </t>
  </si>
  <si>
    <t xml:space="preserve">Programa de Desarrollo Familiar Universidad de Caldas </t>
  </si>
  <si>
    <t xml:space="preserve">Enero a Junio 2010 Febrero de 2011 a Marzo 2012 </t>
  </si>
  <si>
    <t xml:space="preserve">Practica Trabajo Scial </t>
  </si>
  <si>
    <t>febrero a diciembre de 2010, junio a diciembre de 2011</t>
  </si>
  <si>
    <t xml:space="preserve">Animadora en el Programa de Prevención Integral </t>
  </si>
  <si>
    <t xml:space="preserve">Agosto y Septiembre 2014 </t>
  </si>
  <si>
    <t xml:space="preserve">Juliana Ramirez Serna </t>
  </si>
  <si>
    <t xml:space="preserve">Universidad Catolica Popular de Risaralda  </t>
  </si>
  <si>
    <t xml:space="preserve">Diciembre de 2007 </t>
  </si>
  <si>
    <t xml:space="preserve">Hospital Departamental San Antonio </t>
  </si>
  <si>
    <t xml:space="preserve">Mayo de 2008  a 15 de diciembre de 2010 </t>
  </si>
  <si>
    <t>Marzo  a 31 de diciembre de 2013 ,  Enero a  septiembre 2014</t>
  </si>
  <si>
    <t xml:space="preserve">Adriana Aguirre Torres </t>
  </si>
  <si>
    <t>25 de abril de 1986</t>
  </si>
  <si>
    <t>Enero 21 a marzo 2013,  Abril 1 a 31  de diciembre  de 2013, Enero 16 a septiembre 2014</t>
  </si>
  <si>
    <t xml:space="preserve">Coordinadora Pedagogica de la modalidad Familiar e Instititucional. </t>
  </si>
  <si>
    <t>Contrato de Arrendameinto</t>
  </si>
  <si>
    <t xml:space="preserve">COMULHOCOBIN
ASPORCAL
</t>
  </si>
  <si>
    <t>enero  a abril de 2014/julio 29  a abril 2014 
01/06/2012 - 30/30/2013</t>
  </si>
  <si>
    <t>Apoyo psicosocial 
Coordinadora Programa Social y Educativo</t>
  </si>
  <si>
    <t>OOMULHOCOBIN
HSB E.S.E. HOSPITAL SAN BERNARDO FILADELFIA</t>
  </si>
  <si>
    <t>de enero de 2013 a diciembre de 2013 . Enero  a septiembre 2014 
01/04/2011 -30/11/2011</t>
  </si>
  <si>
    <t>Apoyo psicosocial y coordinadora 
Coordinò y Ejecuto el programa de Salud Sexual y Reproductiva</t>
  </si>
  <si>
    <t>Ingri Lorena Arcos Villarreal</t>
  </si>
  <si>
    <t>Trabajo Social</t>
  </si>
  <si>
    <t>11 de Julio de 2014</t>
  </si>
  <si>
    <t>Practica Institucional</t>
  </si>
  <si>
    <t xml:space="preserve">08/10/2012-07/12/2012
01/03/2013-12/12/2013
01/02//2014- 20/06/2014
</t>
  </si>
  <si>
    <t xml:space="preserve">Oficina de Egresados Universidad de Caldas
</t>
  </si>
  <si>
    <t>1/1000</t>
  </si>
  <si>
    <t>1/5000</t>
  </si>
  <si>
    <t>NO APORTO</t>
  </si>
  <si>
    <t>1/200</t>
  </si>
  <si>
    <t>1/300</t>
  </si>
  <si>
    <t>2/300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</si>
</sst>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b/>
      <sz val="10"/>
      <color rgb="FFFF0000"/>
      <name val="Arial"/>
      <family val="2"/>
    </font>
    <font>
      <sz val="10"/>
      <color indexed="8"/>
      <name val="Arial Narrow"/>
      <family val="2"/>
    </font>
    <font>
      <b/>
      <sz val="11"/>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8">
    <xf numFmtId="0" fontId="0" fillId="0" borderId="0" xfId="0"/>
    <xf numFmtId="0" fontId="0" fillId="0" borderId="1" xfId="0" applyBorder="1"/>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1" xfId="0" applyFont="1" applyBorder="1" applyAlignment="1">
      <alignment horizontal="center" vertical="center" wrapText="1"/>
    </xf>
    <xf numFmtId="0" fontId="30" fillId="0" borderId="0" xfId="0" applyFont="1" applyBorder="1" applyAlignment="1">
      <alignment horizontal="justify" vertical="center"/>
    </xf>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7" fillId="7" borderId="33" xfId="0" applyFont="1" applyFill="1" applyBorder="1" applyAlignment="1">
      <alignment vertical="center"/>
    </xf>
    <xf numFmtId="0" fontId="40" fillId="7" borderId="19" xfId="0" applyFont="1" applyFill="1" applyBorder="1" applyAlignment="1">
      <alignment horizontal="center" vertical="center" wrapText="1"/>
    </xf>
    <xf numFmtId="0" fontId="40" fillId="0" borderId="1" xfId="0" applyFont="1" applyBorder="1"/>
    <xf numFmtId="0" fontId="40" fillId="0" borderId="0" xfId="0" applyFont="1"/>
    <xf numFmtId="0" fontId="40" fillId="7" borderId="22" xfId="0" applyFont="1" applyFill="1" applyBorder="1" applyAlignment="1">
      <alignment horizontal="center" vertical="center" wrapText="1"/>
    </xf>
    <xf numFmtId="0" fontId="40" fillId="0" borderId="22" xfId="0" applyFont="1" applyBorder="1" applyAlignment="1">
      <alignment horizontal="center" vertical="center" wrapText="1"/>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3" xfId="0" applyBorder="1" applyAlignment="1">
      <alignment horizontal="center" vertical="center"/>
    </xf>
    <xf numFmtId="0" fontId="0" fillId="0" borderId="1" xfId="0" applyBorder="1" applyAlignment="1">
      <alignment horizontal="center" wrapText="1"/>
    </xf>
    <xf numFmtId="0" fontId="0" fillId="0" borderId="0" xfId="0" applyBorder="1" applyAlignment="1">
      <alignment horizontal="left" wrapText="1"/>
    </xf>
    <xf numFmtId="0" fontId="0" fillId="0" borderId="0" xfId="0" applyBorder="1" applyAlignment="1">
      <alignment horizontal="center" wrapText="1"/>
    </xf>
    <xf numFmtId="0" fontId="0" fillId="0" borderId="0" xfId="0" applyBorder="1" applyAlignment="1">
      <alignment horizontal="center"/>
    </xf>
    <xf numFmtId="0" fontId="0" fillId="0" borderId="0" xfId="0" applyFill="1" applyBorder="1" applyAlignment="1">
      <alignment horizontal="center"/>
    </xf>
    <xf numFmtId="0" fontId="0" fillId="0" borderId="0" xfId="0" applyFill="1" applyBorder="1" applyAlignment="1">
      <alignment wrapText="1"/>
    </xf>
    <xf numFmtId="0" fontId="0" fillId="0" borderId="0"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0" borderId="13" xfId="0" applyBorder="1" applyAlignment="1">
      <alignment wrapText="1"/>
    </xf>
    <xf numFmtId="0" fontId="0" fillId="0" borderId="13"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left" vertical="center"/>
    </xf>
    <xf numFmtId="0" fontId="0" fillId="0" borderId="1" xfId="0" applyFill="1" applyBorder="1" applyAlignment="1">
      <alignment horizontal="left" vertical="center" wrapText="1"/>
    </xf>
    <xf numFmtId="0" fontId="0" fillId="0" borderId="1" xfId="0" applyFill="1" applyBorder="1" applyAlignment="1">
      <alignment horizontal="left" vertical="center"/>
    </xf>
    <xf numFmtId="0" fontId="0" fillId="0" borderId="0" xfId="0" applyAlignment="1">
      <alignment horizontal="left" vertical="center"/>
    </xf>
    <xf numFmtId="0" fontId="0" fillId="0" borderId="13" xfId="0" applyFill="1" applyBorder="1" applyAlignment="1">
      <alignment wrapText="1"/>
    </xf>
    <xf numFmtId="49" fontId="0" fillId="0" borderId="1" xfId="0" applyNumberFormat="1" applyBorder="1" applyAlignment="1">
      <alignment horizontal="center" vertical="center" wrapText="1"/>
    </xf>
    <xf numFmtId="0" fontId="0" fillId="0" borderId="13" xfId="0" applyBorder="1" applyAlignment="1">
      <alignment horizontal="center" vertical="center" wrapText="1"/>
    </xf>
    <xf numFmtId="0" fontId="0" fillId="0" borderId="13" xfId="0" applyFill="1" applyBorder="1" applyAlignment="1">
      <alignment horizontal="center" vertical="center"/>
    </xf>
    <xf numFmtId="0" fontId="38"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40"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40" fillId="0" borderId="5" xfId="0" applyFont="1" applyBorder="1" applyAlignment="1">
      <alignment horizontal="center" vertical="center" wrapText="1"/>
    </xf>
    <xf numFmtId="0" fontId="40" fillId="0" borderId="40" xfId="0" applyFont="1" applyBorder="1" applyAlignment="1">
      <alignment horizontal="center" vertical="center" wrapText="1"/>
    </xf>
    <xf numFmtId="0" fontId="40" fillId="0" borderId="14" xfId="0" applyFont="1" applyBorder="1" applyAlignment="1">
      <alignment horizontal="center" vertical="center" wrapText="1"/>
    </xf>
    <xf numFmtId="0" fontId="40" fillId="0" borderId="22" xfId="0" applyFont="1" applyBorder="1" applyAlignment="1">
      <alignment vertical="center" wrapText="1"/>
    </xf>
    <xf numFmtId="0" fontId="40" fillId="0" borderId="23" xfId="0" applyFont="1" applyBorder="1" applyAlignment="1">
      <alignment vertical="center" wrapText="1"/>
    </xf>
    <xf numFmtId="0" fontId="40" fillId="0" borderId="24" xfId="0" applyFont="1" applyBorder="1" applyAlignment="1">
      <alignment vertical="center" wrapText="1"/>
    </xf>
    <xf numFmtId="0" fontId="40" fillId="7" borderId="22" xfId="0" applyFont="1" applyFill="1" applyBorder="1" applyAlignment="1">
      <alignment vertical="center" wrapText="1"/>
    </xf>
    <xf numFmtId="0" fontId="40" fillId="7" borderId="23" xfId="0" applyFont="1" applyFill="1" applyBorder="1" applyAlignment="1">
      <alignment vertical="center" wrapText="1"/>
    </xf>
    <xf numFmtId="0" fontId="40" fillId="7" borderId="24" xfId="0" applyFont="1" applyFill="1" applyBorder="1" applyAlignment="1">
      <alignment vertical="center" wrapText="1"/>
    </xf>
    <xf numFmtId="0" fontId="40" fillId="0" borderId="5" xfId="0" applyFont="1" applyBorder="1" applyAlignment="1">
      <alignment horizontal="center"/>
    </xf>
    <xf numFmtId="0" fontId="40" fillId="0" borderId="40" xfId="0" applyFont="1" applyBorder="1" applyAlignment="1">
      <alignment horizontal="center"/>
    </xf>
    <xf numFmtId="0" fontId="40" fillId="0" borderId="14" xfId="0" applyFont="1" applyBorder="1" applyAlignment="1">
      <alignment horizontal="center"/>
    </xf>
    <xf numFmtId="0" fontId="40" fillId="0" borderId="1" xfId="0" applyFont="1" applyBorder="1" applyAlignment="1">
      <alignment horizontal="center"/>
    </xf>
    <xf numFmtId="0" fontId="32" fillId="10" borderId="0" xfId="0" applyFont="1" applyFill="1" applyAlignment="1">
      <alignment horizontal="center"/>
    </xf>
    <xf numFmtId="0" fontId="31" fillId="4" borderId="0" xfId="0" applyFont="1" applyFill="1" applyAlignment="1">
      <alignment horizontal="center" vertical="justify"/>
    </xf>
    <xf numFmtId="0" fontId="40" fillId="0" borderId="1" xfId="0" applyFont="1" applyBorder="1" applyAlignment="1">
      <alignment horizontal="justify" vertical="top"/>
    </xf>
    <xf numFmtId="0" fontId="25" fillId="6" borderId="1" xfId="0" applyFont="1" applyFill="1" applyBorder="1" applyAlignment="1">
      <alignment horizontal="center" vertical="center" wrapText="1"/>
    </xf>
    <xf numFmtId="0" fontId="40" fillId="0" borderId="5" xfId="0" applyFont="1" applyBorder="1" applyAlignment="1">
      <alignment horizontal="left" vertical="top"/>
    </xf>
    <xf numFmtId="0" fontId="40" fillId="0" borderId="40" xfId="0" applyFont="1" applyBorder="1" applyAlignment="1">
      <alignment horizontal="left" vertical="top"/>
    </xf>
    <xf numFmtId="0" fontId="40" fillId="0" borderId="14" xfId="0" applyFont="1" applyBorder="1" applyAlignment="1">
      <alignment horizontal="left" vertical="top"/>
    </xf>
    <xf numFmtId="0" fontId="40" fillId="7" borderId="19" xfId="0" applyFont="1" applyFill="1" applyBorder="1" applyAlignment="1">
      <alignment vertical="center" wrapText="1"/>
    </xf>
    <xf numFmtId="0" fontId="40" fillId="7" borderId="20" xfId="0" applyFont="1" applyFill="1" applyBorder="1" applyAlignment="1">
      <alignment vertical="center" wrapText="1"/>
    </xf>
    <xf numFmtId="0" fontId="40" fillId="7" borderId="21" xfId="0" applyFont="1" applyFill="1" applyBorder="1" applyAlignment="1">
      <alignment vertical="center" wrapText="1"/>
    </xf>
    <xf numFmtId="0" fontId="40" fillId="4" borderId="1" xfId="0" applyFont="1"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2" xfId="0" applyBorder="1" applyAlignment="1">
      <alignment horizontal="center" vertical="center"/>
    </xf>
    <xf numFmtId="0" fontId="0" fillId="0" borderId="1" xfId="0" applyBorder="1" applyAlignment="1">
      <alignment horizontal="left"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0" borderId="13" xfId="0" applyFill="1" applyBorder="1" applyAlignment="1">
      <alignment horizontal="center" vertical="center"/>
    </xf>
    <xf numFmtId="0" fontId="0" fillId="0" borderId="12" xfId="0" applyFill="1"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0" fillId="0" borderId="4" xfId="0" applyBorder="1" applyAlignment="1">
      <alignment horizontal="center" vertical="center" wrapText="1"/>
    </xf>
    <xf numFmtId="17" fontId="0" fillId="0" borderId="13" xfId="0" applyNumberFormat="1" applyBorder="1" applyAlignment="1">
      <alignment horizontal="center" vertical="center"/>
    </xf>
    <xf numFmtId="0" fontId="0" fillId="0" borderId="4" xfId="0" applyFill="1" applyBorder="1" applyAlignment="1">
      <alignment horizontal="center" vertical="center"/>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1" xfId="0" applyFill="1" applyBorder="1" applyAlignment="1">
      <alignment horizontal="center" vertical="center"/>
    </xf>
    <xf numFmtId="0" fontId="0" fillId="0" borderId="1" xfId="0"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4" xfId="0" applyFill="1" applyBorder="1" applyAlignment="1">
      <alignment horizontal="center" vertical="center" wrapText="1"/>
    </xf>
    <xf numFmtId="0" fontId="41" fillId="0" borderId="1" xfId="0" applyFont="1" applyBorder="1" applyAlignment="1">
      <alignment horizontal="center" vertical="center" wrapText="1"/>
    </xf>
    <xf numFmtId="17" fontId="0" fillId="0" borderId="1" xfId="0" applyNumberFormat="1"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15" fontId="0" fillId="0" borderId="13" xfId="0" applyNumberFormat="1" applyBorder="1" applyAlignment="1">
      <alignment horizontal="center" vertical="center"/>
    </xf>
    <xf numFmtId="15" fontId="0" fillId="0" borderId="4" xfId="0" applyNumberFormat="1" applyBorder="1" applyAlignment="1">
      <alignment horizontal="center" vertical="center"/>
    </xf>
    <xf numFmtId="0" fontId="0" fillId="0" borderId="5" xfId="0" applyBorder="1" applyAlignment="1">
      <alignment horizontal="left" vertical="center"/>
    </xf>
    <xf numFmtId="0" fontId="0" fillId="0" borderId="14" xfId="0" applyBorder="1" applyAlignment="1">
      <alignment horizontal="left" vertical="center"/>
    </xf>
    <xf numFmtId="0" fontId="0" fillId="0" borderId="5" xfId="0" applyBorder="1" applyAlignment="1">
      <alignment horizontal="left" vertical="center" wrapText="1"/>
    </xf>
    <xf numFmtId="0" fontId="0" fillId="0" borderId="14" xfId="0" applyBorder="1" applyAlignment="1">
      <alignment horizontal="left"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6"/>
  <sheetViews>
    <sheetView topLeftCell="A13" zoomScale="75" zoomScaleNormal="75" workbookViewId="0">
      <selection activeCell="Q34" sqref="Q34"/>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2" t="s">
        <v>87</v>
      </c>
      <c r="B2" s="192"/>
      <c r="C2" s="192"/>
      <c r="D2" s="192"/>
      <c r="E2" s="192"/>
      <c r="F2" s="192"/>
      <c r="G2" s="192"/>
      <c r="H2" s="192"/>
      <c r="I2" s="192"/>
      <c r="J2" s="192"/>
      <c r="K2" s="192"/>
      <c r="L2" s="192"/>
    </row>
    <row r="4" spans="1:12" ht="16.5" x14ac:dyDescent="0.25">
      <c r="A4" s="203" t="s">
        <v>65</v>
      </c>
      <c r="B4" s="203"/>
      <c r="C4" s="203"/>
      <c r="D4" s="203"/>
      <c r="E4" s="203"/>
      <c r="F4" s="203"/>
      <c r="G4" s="203"/>
      <c r="H4" s="203"/>
      <c r="I4" s="203"/>
      <c r="J4" s="203"/>
      <c r="K4" s="203"/>
      <c r="L4" s="203"/>
    </row>
    <row r="5" spans="1:12" ht="16.5" x14ac:dyDescent="0.25">
      <c r="A5" s="56"/>
    </row>
    <row r="6" spans="1:12" ht="16.5" x14ac:dyDescent="0.25">
      <c r="A6" s="203" t="s">
        <v>147</v>
      </c>
      <c r="B6" s="203"/>
      <c r="C6" s="203"/>
      <c r="D6" s="203"/>
      <c r="E6" s="203"/>
      <c r="F6" s="203"/>
      <c r="G6" s="203"/>
      <c r="H6" s="203"/>
      <c r="I6" s="203"/>
      <c r="J6" s="203"/>
      <c r="K6" s="203"/>
      <c r="L6" s="203"/>
    </row>
    <row r="7" spans="1:12" ht="16.5" x14ac:dyDescent="0.25">
      <c r="A7" s="57"/>
    </row>
    <row r="8" spans="1:12" ht="109.5" customHeight="1" x14ac:dyDescent="0.25">
      <c r="A8" s="204" t="s">
        <v>148</v>
      </c>
      <c r="B8" s="204"/>
      <c r="C8" s="204"/>
      <c r="D8" s="204"/>
      <c r="E8" s="204"/>
      <c r="F8" s="204"/>
      <c r="G8" s="204"/>
      <c r="H8" s="204"/>
      <c r="I8" s="204"/>
      <c r="J8" s="204"/>
      <c r="K8" s="204"/>
      <c r="L8" s="204"/>
    </row>
    <row r="9" spans="1:12" ht="45.75" customHeight="1" x14ac:dyDescent="0.25">
      <c r="A9" s="204"/>
      <c r="B9" s="204"/>
      <c r="C9" s="204"/>
      <c r="D9" s="204"/>
      <c r="E9" s="204"/>
      <c r="F9" s="204"/>
      <c r="G9" s="204"/>
      <c r="H9" s="204"/>
      <c r="I9" s="204"/>
      <c r="J9" s="204"/>
      <c r="K9" s="204"/>
      <c r="L9" s="204"/>
    </row>
    <row r="10" spans="1:12" ht="28.5" customHeight="1" x14ac:dyDescent="0.25">
      <c r="A10" s="204" t="s">
        <v>89</v>
      </c>
      <c r="B10" s="204"/>
      <c r="C10" s="204"/>
      <c r="D10" s="204"/>
      <c r="E10" s="204"/>
      <c r="F10" s="204"/>
      <c r="G10" s="204"/>
      <c r="H10" s="204"/>
      <c r="I10" s="204"/>
      <c r="J10" s="204"/>
      <c r="K10" s="204"/>
      <c r="L10" s="204"/>
    </row>
    <row r="11" spans="1:12" ht="28.5" customHeight="1" x14ac:dyDescent="0.25">
      <c r="A11" s="204"/>
      <c r="B11" s="204"/>
      <c r="C11" s="204"/>
      <c r="D11" s="204"/>
      <c r="E11" s="204"/>
      <c r="F11" s="204"/>
      <c r="G11" s="204"/>
      <c r="H11" s="204"/>
      <c r="I11" s="204"/>
      <c r="J11" s="204"/>
      <c r="K11" s="204"/>
      <c r="L11" s="204"/>
    </row>
    <row r="12" spans="1:12" ht="15.75" thickBot="1" x14ac:dyDescent="0.3"/>
    <row r="13" spans="1:12" ht="15.75" thickBot="1" x14ac:dyDescent="0.3">
      <c r="A13" s="58" t="s">
        <v>66</v>
      </c>
      <c r="B13" s="205" t="s">
        <v>86</v>
      </c>
      <c r="C13" s="206"/>
      <c r="D13" s="206"/>
      <c r="E13" s="206"/>
      <c r="F13" s="206"/>
      <c r="G13" s="206"/>
      <c r="H13" s="206"/>
      <c r="I13" s="206"/>
      <c r="J13" s="206"/>
      <c r="K13" s="206"/>
      <c r="L13" s="206"/>
    </row>
    <row r="14" spans="1:12" s="76" customFormat="1" ht="25.5" customHeight="1" thickBot="1" x14ac:dyDescent="0.3">
      <c r="A14" s="59">
        <v>1</v>
      </c>
      <c r="B14" s="173" t="s">
        <v>168</v>
      </c>
      <c r="C14" s="174" t="s">
        <v>149</v>
      </c>
      <c r="D14" s="174" t="s">
        <v>149</v>
      </c>
      <c r="E14" s="174" t="s">
        <v>149</v>
      </c>
      <c r="F14" s="174" t="s">
        <v>149</v>
      </c>
      <c r="G14" s="174" t="s">
        <v>149</v>
      </c>
      <c r="H14" s="174" t="s">
        <v>149</v>
      </c>
      <c r="I14" s="174" t="s">
        <v>149</v>
      </c>
      <c r="J14" s="174" t="s">
        <v>149</v>
      </c>
      <c r="K14" s="174" t="s">
        <v>149</v>
      </c>
      <c r="L14" s="175" t="s">
        <v>149</v>
      </c>
    </row>
    <row r="15" spans="1:12" s="76" customFormat="1" ht="15.75" thickBot="1" x14ac:dyDescent="0.3">
      <c r="A15" s="59">
        <f>SUM(A14+1)</f>
        <v>2</v>
      </c>
      <c r="B15" s="173" t="s">
        <v>169</v>
      </c>
      <c r="C15" s="174" t="s">
        <v>150</v>
      </c>
      <c r="D15" s="174" t="s">
        <v>150</v>
      </c>
      <c r="E15" s="174" t="s">
        <v>150</v>
      </c>
      <c r="F15" s="174" t="s">
        <v>150</v>
      </c>
      <c r="G15" s="174" t="s">
        <v>150</v>
      </c>
      <c r="H15" s="174" t="s">
        <v>150</v>
      </c>
      <c r="I15" s="174" t="s">
        <v>150</v>
      </c>
      <c r="J15" s="174" t="s">
        <v>150</v>
      </c>
      <c r="K15" s="174" t="s">
        <v>150</v>
      </c>
      <c r="L15" s="175" t="s">
        <v>150</v>
      </c>
    </row>
    <row r="16" spans="1:12" s="76" customFormat="1" ht="15.75" thickBot="1" x14ac:dyDescent="0.3">
      <c r="A16" s="59">
        <f t="shared" ref="A16:A27" si="0">SUM(A15+1)</f>
        <v>3</v>
      </c>
      <c r="B16" s="173" t="s">
        <v>161</v>
      </c>
      <c r="C16" s="174" t="s">
        <v>151</v>
      </c>
      <c r="D16" s="174" t="s">
        <v>151</v>
      </c>
      <c r="E16" s="174" t="s">
        <v>151</v>
      </c>
      <c r="F16" s="174" t="s">
        <v>151</v>
      </c>
      <c r="G16" s="174" t="s">
        <v>151</v>
      </c>
      <c r="H16" s="174" t="s">
        <v>151</v>
      </c>
      <c r="I16" s="174" t="s">
        <v>151</v>
      </c>
      <c r="J16" s="174" t="s">
        <v>151</v>
      </c>
      <c r="K16" s="174" t="s">
        <v>151</v>
      </c>
      <c r="L16" s="175" t="s">
        <v>151</v>
      </c>
    </row>
    <row r="17" spans="1:14" s="76" customFormat="1" ht="15.75" thickBot="1" x14ac:dyDescent="0.3">
      <c r="A17" s="59">
        <f t="shared" si="0"/>
        <v>4</v>
      </c>
      <c r="B17" s="173" t="s">
        <v>162</v>
      </c>
      <c r="C17" s="174" t="s">
        <v>152</v>
      </c>
      <c r="D17" s="174" t="s">
        <v>152</v>
      </c>
      <c r="E17" s="174" t="s">
        <v>152</v>
      </c>
      <c r="F17" s="174" t="s">
        <v>152</v>
      </c>
      <c r="G17" s="174" t="s">
        <v>152</v>
      </c>
      <c r="H17" s="174" t="s">
        <v>152</v>
      </c>
      <c r="I17" s="174" t="s">
        <v>152</v>
      </c>
      <c r="J17" s="174" t="s">
        <v>152</v>
      </c>
      <c r="K17" s="174" t="s">
        <v>152</v>
      </c>
      <c r="L17" s="175" t="s">
        <v>152</v>
      </c>
    </row>
    <row r="18" spans="1:14" s="76" customFormat="1" ht="15.75" thickBot="1" x14ac:dyDescent="0.3">
      <c r="A18" s="59">
        <f t="shared" si="0"/>
        <v>5</v>
      </c>
      <c r="B18" s="173" t="s">
        <v>153</v>
      </c>
      <c r="C18" s="174" t="s">
        <v>153</v>
      </c>
      <c r="D18" s="174" t="s">
        <v>153</v>
      </c>
      <c r="E18" s="174" t="s">
        <v>153</v>
      </c>
      <c r="F18" s="174" t="s">
        <v>153</v>
      </c>
      <c r="G18" s="174" t="s">
        <v>153</v>
      </c>
      <c r="H18" s="174" t="s">
        <v>153</v>
      </c>
      <c r="I18" s="174" t="s">
        <v>153</v>
      </c>
      <c r="J18" s="174" t="s">
        <v>153</v>
      </c>
      <c r="K18" s="174" t="s">
        <v>153</v>
      </c>
      <c r="L18" s="175" t="s">
        <v>153</v>
      </c>
    </row>
    <row r="19" spans="1:14" s="76" customFormat="1" ht="15.75" thickBot="1" x14ac:dyDescent="0.3">
      <c r="A19" s="59">
        <f t="shared" si="0"/>
        <v>6</v>
      </c>
      <c r="B19" s="173" t="s">
        <v>154</v>
      </c>
      <c r="C19" s="174" t="s">
        <v>154</v>
      </c>
      <c r="D19" s="174" t="s">
        <v>154</v>
      </c>
      <c r="E19" s="174" t="s">
        <v>154</v>
      </c>
      <c r="F19" s="174" t="s">
        <v>154</v>
      </c>
      <c r="G19" s="174" t="s">
        <v>154</v>
      </c>
      <c r="H19" s="174" t="s">
        <v>154</v>
      </c>
      <c r="I19" s="174" t="s">
        <v>154</v>
      </c>
      <c r="J19" s="174" t="s">
        <v>154</v>
      </c>
      <c r="K19" s="174" t="s">
        <v>154</v>
      </c>
      <c r="L19" s="175" t="s">
        <v>154</v>
      </c>
    </row>
    <row r="20" spans="1:14" s="76" customFormat="1" ht="15.75" thickBot="1" x14ac:dyDescent="0.3">
      <c r="A20" s="59">
        <f t="shared" si="0"/>
        <v>7</v>
      </c>
      <c r="B20" s="173" t="s">
        <v>170</v>
      </c>
      <c r="C20" s="174" t="s">
        <v>155</v>
      </c>
      <c r="D20" s="174" t="s">
        <v>155</v>
      </c>
      <c r="E20" s="174" t="s">
        <v>155</v>
      </c>
      <c r="F20" s="174" t="s">
        <v>155</v>
      </c>
      <c r="G20" s="174" t="s">
        <v>155</v>
      </c>
      <c r="H20" s="174" t="s">
        <v>155</v>
      </c>
      <c r="I20" s="174" t="s">
        <v>155</v>
      </c>
      <c r="J20" s="174" t="s">
        <v>155</v>
      </c>
      <c r="K20" s="174" t="s">
        <v>155</v>
      </c>
      <c r="L20" s="175" t="s">
        <v>155</v>
      </c>
    </row>
    <row r="21" spans="1:14" ht="15.75" thickBot="1" x14ac:dyDescent="0.3">
      <c r="A21" s="59">
        <f t="shared" si="0"/>
        <v>8</v>
      </c>
      <c r="B21" s="173" t="s">
        <v>163</v>
      </c>
      <c r="C21" s="174" t="s">
        <v>156</v>
      </c>
      <c r="D21" s="174" t="s">
        <v>156</v>
      </c>
      <c r="E21" s="174" t="s">
        <v>156</v>
      </c>
      <c r="F21" s="174" t="s">
        <v>156</v>
      </c>
      <c r="G21" s="174" t="s">
        <v>156</v>
      </c>
      <c r="H21" s="174" t="s">
        <v>156</v>
      </c>
      <c r="I21" s="174" t="s">
        <v>156</v>
      </c>
      <c r="J21" s="174" t="s">
        <v>156</v>
      </c>
      <c r="K21" s="174" t="s">
        <v>156</v>
      </c>
      <c r="L21" s="175" t="s">
        <v>156</v>
      </c>
    </row>
    <row r="22" spans="1:14" ht="15.75" thickBot="1" x14ac:dyDescent="0.3">
      <c r="A22" s="59">
        <f t="shared" si="0"/>
        <v>9</v>
      </c>
      <c r="B22" s="176" t="s">
        <v>157</v>
      </c>
      <c r="C22" s="176"/>
      <c r="D22" s="176"/>
      <c r="E22" s="176"/>
      <c r="F22" s="176"/>
      <c r="G22" s="176"/>
      <c r="H22" s="176"/>
      <c r="I22" s="176"/>
      <c r="J22" s="176"/>
      <c r="K22" s="176"/>
      <c r="L22" s="176"/>
    </row>
    <row r="23" spans="1:14" ht="15.75" thickBot="1" x14ac:dyDescent="0.3">
      <c r="A23" s="59">
        <f t="shared" si="0"/>
        <v>10</v>
      </c>
      <c r="B23" s="176" t="s">
        <v>171</v>
      </c>
      <c r="C23" s="176"/>
      <c r="D23" s="176"/>
      <c r="E23" s="176"/>
      <c r="F23" s="176"/>
      <c r="G23" s="176"/>
      <c r="H23" s="176"/>
      <c r="I23" s="176"/>
      <c r="J23" s="176"/>
      <c r="K23" s="176"/>
      <c r="L23" s="176"/>
    </row>
    <row r="24" spans="1:14" s="76" customFormat="1" ht="15.75" thickBot="1" x14ac:dyDescent="0.3">
      <c r="A24" s="59">
        <f t="shared" si="0"/>
        <v>11</v>
      </c>
      <c r="B24" s="176" t="s">
        <v>193</v>
      </c>
      <c r="C24" s="176"/>
      <c r="D24" s="176"/>
      <c r="E24" s="176"/>
      <c r="F24" s="176"/>
      <c r="G24" s="176"/>
      <c r="H24" s="176"/>
      <c r="I24" s="176"/>
      <c r="J24" s="176"/>
      <c r="K24" s="176"/>
      <c r="L24" s="176"/>
      <c r="N24" s="136"/>
    </row>
    <row r="25" spans="1:14" s="76" customFormat="1" x14ac:dyDescent="0.25">
      <c r="A25" s="132">
        <f t="shared" si="0"/>
        <v>12</v>
      </c>
      <c r="B25" s="177" t="s">
        <v>158</v>
      </c>
      <c r="C25" s="177"/>
      <c r="D25" s="177"/>
      <c r="E25" s="177"/>
      <c r="F25" s="177"/>
      <c r="G25" s="177"/>
      <c r="H25" s="177"/>
      <c r="I25" s="177"/>
      <c r="J25" s="177"/>
      <c r="K25" s="177"/>
      <c r="L25" s="177"/>
    </row>
    <row r="26" spans="1:14" x14ac:dyDescent="0.25">
      <c r="A26" s="70">
        <f t="shared" si="0"/>
        <v>13</v>
      </c>
      <c r="B26" s="176" t="s">
        <v>159</v>
      </c>
      <c r="C26" s="176"/>
      <c r="D26" s="176"/>
      <c r="E26" s="176"/>
      <c r="F26" s="176"/>
      <c r="G26" s="176"/>
      <c r="H26" s="176"/>
      <c r="I26" s="176"/>
      <c r="J26" s="176"/>
      <c r="K26" s="176"/>
      <c r="L26" s="176"/>
    </row>
    <row r="27" spans="1:14" s="131" customFormat="1" x14ac:dyDescent="0.25">
      <c r="A27" s="70">
        <f t="shared" si="0"/>
        <v>14</v>
      </c>
      <c r="B27" s="176" t="s">
        <v>160</v>
      </c>
      <c r="C27" s="176"/>
      <c r="D27" s="176"/>
      <c r="E27" s="176"/>
      <c r="F27" s="176"/>
      <c r="G27" s="176"/>
      <c r="H27" s="176"/>
      <c r="I27" s="176"/>
      <c r="J27" s="176"/>
      <c r="K27" s="176"/>
      <c r="L27" s="176"/>
    </row>
    <row r="28" spans="1:14" s="131" customFormat="1" x14ac:dyDescent="0.25">
      <c r="A28" s="62"/>
      <c r="B28" s="62"/>
      <c r="C28" s="62"/>
      <c r="D28" s="62"/>
      <c r="E28" s="178"/>
      <c r="F28" s="178"/>
      <c r="G28" s="178"/>
      <c r="H28" s="178"/>
      <c r="I28" s="178"/>
      <c r="J28" s="178"/>
      <c r="K28" s="178"/>
      <c r="L28" s="178"/>
      <c r="M28" s="178"/>
      <c r="N28" s="178"/>
    </row>
    <row r="29" spans="1:14" s="131" customFormat="1" x14ac:dyDescent="0.25">
      <c r="A29" s="133"/>
      <c r="B29" s="62"/>
      <c r="C29" s="62"/>
      <c r="D29" s="62"/>
      <c r="E29" s="172"/>
      <c r="F29" s="172"/>
      <c r="G29" s="172"/>
      <c r="H29" s="172"/>
      <c r="I29" s="172"/>
      <c r="J29" s="172"/>
      <c r="K29" s="172"/>
      <c r="L29" s="172"/>
      <c r="M29" s="172"/>
      <c r="N29" s="172"/>
    </row>
    <row r="30" spans="1:14" s="134" customFormat="1" x14ac:dyDescent="0.25">
      <c r="A30" s="193" t="s">
        <v>192</v>
      </c>
      <c r="B30" s="193"/>
      <c r="C30" s="193"/>
      <c r="D30" s="193"/>
      <c r="E30" s="193"/>
      <c r="F30" s="193"/>
      <c r="G30" s="193"/>
      <c r="H30" s="193"/>
      <c r="I30" s="193"/>
      <c r="J30" s="193"/>
      <c r="K30" s="193"/>
      <c r="L30" s="193"/>
    </row>
    <row r="31" spans="1:14" s="134" customFormat="1" x14ac:dyDescent="0.25">
      <c r="A31" s="135"/>
      <c r="B31" s="135"/>
      <c r="C31" s="135"/>
      <c r="D31" s="135"/>
      <c r="E31" s="135"/>
      <c r="F31" s="135"/>
      <c r="G31" s="135"/>
      <c r="H31" s="135"/>
      <c r="I31" s="135"/>
      <c r="J31" s="135"/>
      <c r="K31" s="135"/>
      <c r="L31" s="135"/>
    </row>
    <row r="32" spans="1:14" ht="27" customHeight="1" x14ac:dyDescent="0.25">
      <c r="A32" s="195" t="s">
        <v>67</v>
      </c>
      <c r="B32" s="195"/>
      <c r="C32" s="195"/>
      <c r="D32" s="195"/>
      <c r="E32" s="61" t="s">
        <v>68</v>
      </c>
      <c r="F32" s="60" t="s">
        <v>69</v>
      </c>
      <c r="G32" s="60" t="s">
        <v>70</v>
      </c>
      <c r="H32" s="195" t="s">
        <v>3</v>
      </c>
      <c r="I32" s="195"/>
      <c r="J32" s="195"/>
      <c r="K32" s="195"/>
      <c r="L32" s="195"/>
    </row>
    <row r="33" spans="1:12" s="140" customFormat="1" ht="43.5" customHeight="1" x14ac:dyDescent="0.2">
      <c r="A33" s="199" t="s">
        <v>172</v>
      </c>
      <c r="B33" s="200"/>
      <c r="C33" s="200"/>
      <c r="D33" s="201"/>
      <c r="E33" s="138" t="s">
        <v>173</v>
      </c>
      <c r="F33" s="139" t="s">
        <v>174</v>
      </c>
      <c r="G33" s="139"/>
      <c r="H33" s="202" t="s">
        <v>175</v>
      </c>
      <c r="I33" s="202"/>
      <c r="J33" s="202"/>
      <c r="K33" s="202"/>
      <c r="L33" s="202"/>
    </row>
    <row r="34" spans="1:12" s="140" customFormat="1" ht="35.25" customHeight="1" x14ac:dyDescent="0.2">
      <c r="A34" s="185" t="s">
        <v>164</v>
      </c>
      <c r="B34" s="186"/>
      <c r="C34" s="186"/>
      <c r="D34" s="187"/>
      <c r="E34" s="141">
        <v>16</v>
      </c>
      <c r="F34" s="139" t="s">
        <v>174</v>
      </c>
      <c r="G34" s="139"/>
      <c r="H34" s="191"/>
      <c r="I34" s="191"/>
      <c r="J34" s="191"/>
      <c r="K34" s="191"/>
      <c r="L34" s="191"/>
    </row>
    <row r="35" spans="1:12" s="140" customFormat="1" ht="24.75" customHeight="1" x14ac:dyDescent="0.2">
      <c r="A35" s="185" t="s">
        <v>122</v>
      </c>
      <c r="B35" s="186"/>
      <c r="C35" s="186"/>
      <c r="D35" s="187"/>
      <c r="E35" s="141">
        <v>23</v>
      </c>
      <c r="F35" s="139" t="s">
        <v>176</v>
      </c>
      <c r="G35" s="139"/>
      <c r="H35" s="191"/>
      <c r="I35" s="191"/>
      <c r="J35" s="191"/>
      <c r="K35" s="191"/>
      <c r="L35" s="191"/>
    </row>
    <row r="36" spans="1:12" s="140" customFormat="1" ht="38.25" customHeight="1" x14ac:dyDescent="0.2">
      <c r="A36" s="182" t="s">
        <v>165</v>
      </c>
      <c r="B36" s="183"/>
      <c r="C36" s="183"/>
      <c r="D36" s="184"/>
      <c r="E36" s="142" t="s">
        <v>177</v>
      </c>
      <c r="F36" s="139" t="s">
        <v>176</v>
      </c>
      <c r="G36" s="139"/>
      <c r="H36" s="191"/>
      <c r="I36" s="191"/>
      <c r="J36" s="191"/>
      <c r="K36" s="191"/>
      <c r="L36" s="191"/>
    </row>
    <row r="37" spans="1:12" s="140" customFormat="1" ht="20.25" customHeight="1" x14ac:dyDescent="0.2">
      <c r="A37" s="182" t="s">
        <v>178</v>
      </c>
      <c r="B37" s="183"/>
      <c r="C37" s="183"/>
      <c r="D37" s="184"/>
      <c r="E37" s="142"/>
      <c r="F37" s="139"/>
      <c r="G37" s="139"/>
      <c r="H37" s="196" t="s">
        <v>179</v>
      </c>
      <c r="I37" s="197"/>
      <c r="J37" s="197"/>
      <c r="K37" s="197"/>
      <c r="L37" s="198"/>
    </row>
    <row r="38" spans="1:12" s="140" customFormat="1" ht="47.25" customHeight="1" x14ac:dyDescent="0.2">
      <c r="A38" s="182" t="s">
        <v>166</v>
      </c>
      <c r="B38" s="183"/>
      <c r="C38" s="183"/>
      <c r="D38" s="184"/>
      <c r="E38" s="142" t="s">
        <v>180</v>
      </c>
      <c r="F38" s="139"/>
      <c r="G38" s="139"/>
      <c r="H38" s="194" t="s">
        <v>181</v>
      </c>
      <c r="I38" s="194"/>
      <c r="J38" s="194"/>
      <c r="K38" s="194"/>
      <c r="L38" s="194"/>
    </row>
    <row r="39" spans="1:12" s="140" customFormat="1" ht="28.5" customHeight="1" x14ac:dyDescent="0.2">
      <c r="A39" s="182" t="s">
        <v>182</v>
      </c>
      <c r="B39" s="183"/>
      <c r="C39" s="183"/>
      <c r="D39" s="184"/>
      <c r="E39" s="142"/>
      <c r="F39" s="139"/>
      <c r="G39" s="139"/>
      <c r="H39" s="188" t="s">
        <v>183</v>
      </c>
      <c r="I39" s="189"/>
      <c r="J39" s="189"/>
      <c r="K39" s="189"/>
      <c r="L39" s="190"/>
    </row>
    <row r="40" spans="1:12" s="140" customFormat="1" ht="15.75" customHeight="1" x14ac:dyDescent="0.2">
      <c r="A40" s="185" t="s">
        <v>71</v>
      </c>
      <c r="B40" s="186"/>
      <c r="C40" s="186"/>
      <c r="D40" s="187"/>
      <c r="E40" s="141">
        <v>10</v>
      </c>
      <c r="F40" s="139" t="s">
        <v>174</v>
      </c>
      <c r="G40" s="139"/>
      <c r="H40" s="191"/>
      <c r="I40" s="191"/>
      <c r="J40" s="191"/>
      <c r="K40" s="191"/>
      <c r="L40" s="191"/>
    </row>
    <row r="41" spans="1:12" s="140" customFormat="1" ht="25.5" customHeight="1" x14ac:dyDescent="0.2">
      <c r="A41" s="185" t="s">
        <v>167</v>
      </c>
      <c r="B41" s="186"/>
      <c r="C41" s="186"/>
      <c r="D41" s="187"/>
      <c r="E41" s="141">
        <v>17</v>
      </c>
      <c r="F41" s="139" t="s">
        <v>184</v>
      </c>
      <c r="G41" s="139"/>
      <c r="H41" s="191"/>
      <c r="I41" s="191"/>
      <c r="J41" s="191"/>
      <c r="K41" s="191"/>
      <c r="L41" s="191"/>
    </row>
    <row r="42" spans="1:12" s="140" customFormat="1" ht="27.75" customHeight="1" x14ac:dyDescent="0.2">
      <c r="A42" s="185" t="s">
        <v>72</v>
      </c>
      <c r="B42" s="186"/>
      <c r="C42" s="186"/>
      <c r="D42" s="187"/>
      <c r="E42" s="141" t="s">
        <v>185</v>
      </c>
      <c r="F42" s="139" t="s">
        <v>184</v>
      </c>
      <c r="G42" s="139"/>
      <c r="H42" s="191"/>
      <c r="I42" s="191"/>
      <c r="J42" s="191"/>
      <c r="K42" s="191"/>
      <c r="L42" s="191"/>
    </row>
    <row r="43" spans="1:12" s="140" customFormat="1" ht="61.5" customHeight="1" x14ac:dyDescent="0.2">
      <c r="A43" s="185" t="s">
        <v>73</v>
      </c>
      <c r="B43" s="186"/>
      <c r="C43" s="186"/>
      <c r="D43" s="187"/>
      <c r="E43" s="141" t="s">
        <v>186</v>
      </c>
      <c r="F43" s="139" t="s">
        <v>174</v>
      </c>
      <c r="G43" s="139"/>
      <c r="H43" s="191"/>
      <c r="I43" s="191"/>
      <c r="J43" s="191"/>
      <c r="K43" s="191"/>
      <c r="L43" s="191"/>
    </row>
    <row r="44" spans="1:12" s="140" customFormat="1" ht="32.25" customHeight="1" x14ac:dyDescent="0.2">
      <c r="A44" s="185" t="s">
        <v>187</v>
      </c>
      <c r="B44" s="186"/>
      <c r="C44" s="186"/>
      <c r="D44" s="187"/>
      <c r="E44" s="141">
        <v>11</v>
      </c>
      <c r="F44" s="139" t="s">
        <v>174</v>
      </c>
      <c r="G44" s="139"/>
      <c r="H44" s="191"/>
      <c r="I44" s="191"/>
      <c r="J44" s="191"/>
      <c r="K44" s="191"/>
      <c r="L44" s="191"/>
    </row>
    <row r="45" spans="1:12" s="140" customFormat="1" ht="39" customHeight="1" x14ac:dyDescent="0.2">
      <c r="A45" s="182" t="s">
        <v>188</v>
      </c>
      <c r="B45" s="183"/>
      <c r="C45" s="183"/>
      <c r="D45" s="184"/>
      <c r="E45" s="142">
        <v>19</v>
      </c>
      <c r="F45" s="139" t="s">
        <v>174</v>
      </c>
      <c r="G45" s="139"/>
      <c r="H45" s="179" t="s">
        <v>189</v>
      </c>
      <c r="I45" s="180"/>
      <c r="J45" s="180"/>
      <c r="K45" s="180"/>
      <c r="L45" s="181"/>
    </row>
    <row r="46" spans="1:12" s="140" customFormat="1" ht="30.75" customHeight="1" x14ac:dyDescent="0.2">
      <c r="A46" s="185" t="s">
        <v>190</v>
      </c>
      <c r="B46" s="186"/>
      <c r="C46" s="186"/>
      <c r="D46" s="187"/>
      <c r="E46" s="141" t="s">
        <v>191</v>
      </c>
      <c r="F46" s="139" t="s">
        <v>174</v>
      </c>
      <c r="G46" s="139"/>
      <c r="H46" s="188"/>
      <c r="I46" s="189"/>
      <c r="J46" s="189"/>
      <c r="K46" s="189"/>
      <c r="L46" s="190"/>
    </row>
  </sheetData>
  <sheetProtection algorithmName="SHA-512" hashValue="66tN9lTfdktH1Gl5EkOzYlxAJEuR+TNKfuAU3EnRTVZPlX2lBFxnCprW6TGTy1bA5G5iVMdJTQ+9zgIcxfgR3g==" saltValue="/Hi7sx7eXXSgyyK6rxqd8g==" spinCount="100000" sheet="1" objects="1" scenarios="1"/>
  <mergeCells count="53">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5:L45"/>
    <mergeCell ref="A45:D45"/>
    <mergeCell ref="A46:D46"/>
    <mergeCell ref="A39:D39"/>
    <mergeCell ref="H39:L39"/>
    <mergeCell ref="A40:D40"/>
    <mergeCell ref="H42:L42"/>
    <mergeCell ref="H43:L43"/>
    <mergeCell ref="H44:L44"/>
    <mergeCell ref="A42:D42"/>
    <mergeCell ref="A43:D43"/>
    <mergeCell ref="A44:D44"/>
    <mergeCell ref="H46:L46"/>
    <mergeCell ref="B14:L14"/>
    <mergeCell ref="B15:L15"/>
    <mergeCell ref="B16:L16"/>
    <mergeCell ref="B17:L17"/>
    <mergeCell ref="B18:L18"/>
    <mergeCell ref="E29:N29"/>
    <mergeCell ref="B19:L19"/>
    <mergeCell ref="B20:L20"/>
    <mergeCell ref="B24:L24"/>
    <mergeCell ref="B25:L25"/>
    <mergeCell ref="E28:N2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91"/>
  <sheetViews>
    <sheetView zoomScale="70" zoomScaleNormal="70" workbookViewId="0">
      <selection activeCell="C40" sqref="C40"/>
    </sheetView>
  </sheetViews>
  <sheetFormatPr baseColWidth="10" defaultRowHeight="15" x14ac:dyDescent="0.25"/>
  <cols>
    <col min="1" max="1" width="3.140625" style="5" bestFit="1" customWidth="1"/>
    <col min="2" max="2" width="102.7109375" style="5" bestFit="1" customWidth="1"/>
    <col min="3" max="3" width="31.140625" style="5" customWidth="1"/>
    <col min="4" max="4" width="26.7109375" style="5" customWidth="1"/>
    <col min="5" max="5" width="25" style="5" customWidth="1"/>
    <col min="6" max="7" width="29.7109375" style="5" customWidth="1"/>
    <col min="8" max="8" width="24.5703125" style="5" customWidth="1"/>
    <col min="9" max="9" width="24" style="5" customWidth="1"/>
    <col min="10" max="10" width="20.28515625" style="5" customWidth="1"/>
    <col min="11" max="11" width="25.28515625" style="5" customWidth="1"/>
    <col min="12" max="13" width="18.7109375" style="5" customWidth="1"/>
    <col min="14" max="14" width="22.140625" style="5" customWidth="1"/>
    <col min="15" max="15" width="26.140625" style="5" customWidth="1"/>
    <col min="16" max="16" width="19.5703125" style="5" bestFit="1" customWidth="1"/>
    <col min="17" max="17" width="20.710937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224" t="s">
        <v>63</v>
      </c>
      <c r="C2" s="225"/>
      <c r="D2" s="225"/>
      <c r="E2" s="225"/>
      <c r="F2" s="225"/>
      <c r="G2" s="225"/>
      <c r="H2" s="225"/>
      <c r="I2" s="225"/>
      <c r="J2" s="225"/>
      <c r="K2" s="225"/>
      <c r="L2" s="225"/>
      <c r="M2" s="225"/>
      <c r="N2" s="225"/>
      <c r="O2" s="225"/>
      <c r="P2" s="225"/>
    </row>
    <row r="4" spans="2:16" ht="26.25" x14ac:dyDescent="0.25">
      <c r="B4" s="224" t="s">
        <v>48</v>
      </c>
      <c r="C4" s="225"/>
      <c r="D4" s="225"/>
      <c r="E4" s="225"/>
      <c r="F4" s="225"/>
      <c r="G4" s="225"/>
      <c r="H4" s="225"/>
      <c r="I4" s="225"/>
      <c r="J4" s="225"/>
      <c r="K4" s="225"/>
      <c r="L4" s="225"/>
      <c r="M4" s="225"/>
      <c r="N4" s="225"/>
      <c r="O4" s="225"/>
      <c r="P4" s="225"/>
    </row>
    <row r="5" spans="2:16" ht="15.75" thickBot="1" x14ac:dyDescent="0.3"/>
    <row r="6" spans="2:16" ht="21.75" thickBot="1" x14ac:dyDescent="0.3">
      <c r="B6" s="7" t="s">
        <v>4</v>
      </c>
      <c r="C6" s="264" t="s">
        <v>198</v>
      </c>
      <c r="D6" s="264"/>
      <c r="E6" s="264"/>
      <c r="F6" s="264"/>
      <c r="G6" s="264"/>
      <c r="H6" s="264"/>
      <c r="I6" s="264"/>
      <c r="J6" s="264"/>
      <c r="K6" s="264"/>
      <c r="L6" s="264"/>
      <c r="M6" s="264"/>
      <c r="N6" s="265"/>
    </row>
    <row r="7" spans="2:16" ht="16.5" thickBot="1" x14ac:dyDescent="0.3">
      <c r="B7" s="8" t="s">
        <v>5</v>
      </c>
      <c r="C7" s="264"/>
      <c r="D7" s="264"/>
      <c r="E7" s="264"/>
      <c r="F7" s="264"/>
      <c r="G7" s="264"/>
      <c r="H7" s="264"/>
      <c r="I7" s="264"/>
      <c r="J7" s="264"/>
      <c r="K7" s="264"/>
      <c r="L7" s="264"/>
      <c r="M7" s="264"/>
      <c r="N7" s="265"/>
    </row>
    <row r="8" spans="2:16" ht="16.5" thickBot="1" x14ac:dyDescent="0.3">
      <c r="B8" s="8" t="s">
        <v>6</v>
      </c>
      <c r="C8" s="264"/>
      <c r="D8" s="264"/>
      <c r="E8" s="264"/>
      <c r="F8" s="264"/>
      <c r="G8" s="264"/>
      <c r="H8" s="264"/>
      <c r="I8" s="264"/>
      <c r="J8" s="264"/>
      <c r="K8" s="264"/>
      <c r="L8" s="264"/>
      <c r="M8" s="264"/>
      <c r="N8" s="265"/>
    </row>
    <row r="9" spans="2:16" ht="16.5" thickBot="1" x14ac:dyDescent="0.3">
      <c r="B9" s="8" t="s">
        <v>7</v>
      </c>
      <c r="C9" s="264"/>
      <c r="D9" s="264"/>
      <c r="E9" s="264"/>
      <c r="F9" s="264"/>
      <c r="G9" s="264"/>
      <c r="H9" s="264"/>
      <c r="I9" s="264"/>
      <c r="J9" s="264"/>
      <c r="K9" s="264"/>
      <c r="L9" s="264"/>
      <c r="M9" s="264"/>
      <c r="N9" s="265"/>
    </row>
    <row r="10" spans="2:16" ht="16.5" thickBot="1" x14ac:dyDescent="0.3">
      <c r="B10" s="8" t="s">
        <v>8</v>
      </c>
      <c r="C10" s="266">
        <v>8</v>
      </c>
      <c r="D10" s="266"/>
      <c r="E10" s="267"/>
      <c r="F10" s="24"/>
      <c r="G10" s="24"/>
      <c r="H10" s="24"/>
      <c r="I10" s="24"/>
      <c r="J10" s="24"/>
      <c r="K10" s="24"/>
      <c r="L10" s="24"/>
      <c r="M10" s="24"/>
      <c r="N10" s="25"/>
    </row>
    <row r="11" spans="2:16" ht="16.5" thickBot="1" x14ac:dyDescent="0.3">
      <c r="B11" s="10" t="s">
        <v>9</v>
      </c>
      <c r="C11" s="11">
        <v>41972</v>
      </c>
      <c r="D11" s="12"/>
      <c r="E11" s="12"/>
      <c r="F11" s="12"/>
      <c r="G11" s="12"/>
      <c r="H11" s="12"/>
      <c r="I11" s="12"/>
      <c r="J11" s="12"/>
      <c r="K11" s="12"/>
      <c r="L11" s="12"/>
      <c r="M11" s="12"/>
      <c r="N11" s="13"/>
    </row>
    <row r="12" spans="2:16" ht="15.75" x14ac:dyDescent="0.25">
      <c r="B12" s="9"/>
      <c r="C12" s="14"/>
      <c r="D12" s="15"/>
      <c r="E12" s="15"/>
      <c r="F12" s="15"/>
      <c r="G12" s="15"/>
      <c r="H12" s="15"/>
      <c r="I12" s="79"/>
      <c r="J12" s="79"/>
      <c r="K12" s="79"/>
      <c r="L12" s="79"/>
      <c r="M12" s="79"/>
      <c r="N12" s="15"/>
    </row>
    <row r="13" spans="2:16" x14ac:dyDescent="0.25">
      <c r="I13" s="79"/>
      <c r="J13" s="79"/>
      <c r="K13" s="79"/>
      <c r="L13" s="79"/>
      <c r="M13" s="79"/>
      <c r="N13" s="80"/>
    </row>
    <row r="14" spans="2:16" ht="45.75" customHeight="1" x14ac:dyDescent="0.25">
      <c r="B14" s="270" t="s">
        <v>90</v>
      </c>
      <c r="C14" s="270"/>
      <c r="D14" s="147" t="s">
        <v>12</v>
      </c>
      <c r="E14" s="147" t="s">
        <v>13</v>
      </c>
      <c r="F14" s="147" t="s">
        <v>29</v>
      </c>
      <c r="G14" s="63"/>
      <c r="I14" s="28"/>
      <c r="J14" s="28"/>
      <c r="K14" s="28"/>
      <c r="L14" s="28"/>
      <c r="M14" s="28"/>
      <c r="N14" s="80"/>
    </row>
    <row r="15" spans="2:16" x14ac:dyDescent="0.25">
      <c r="B15" s="270"/>
      <c r="C15" s="270"/>
      <c r="D15" s="147">
        <v>8</v>
      </c>
      <c r="E15" s="26">
        <v>3307050128</v>
      </c>
      <c r="F15" s="26">
        <v>1360</v>
      </c>
      <c r="G15" s="64"/>
      <c r="I15" s="29"/>
      <c r="J15" s="29"/>
      <c r="K15" s="29"/>
      <c r="L15" s="29"/>
      <c r="M15" s="29"/>
      <c r="N15" s="80"/>
    </row>
    <row r="16" spans="2:16" x14ac:dyDescent="0.25">
      <c r="B16" s="270"/>
      <c r="C16" s="270"/>
      <c r="D16" s="147"/>
      <c r="E16" s="26"/>
      <c r="F16" s="26"/>
      <c r="G16" s="64"/>
      <c r="I16" s="29"/>
      <c r="J16" s="29"/>
      <c r="K16" s="29"/>
      <c r="L16" s="29"/>
      <c r="M16" s="29"/>
      <c r="N16" s="80"/>
    </row>
    <row r="17" spans="1:14" x14ac:dyDescent="0.25">
      <c r="B17" s="270"/>
      <c r="C17" s="270"/>
      <c r="D17" s="147"/>
      <c r="E17" s="26"/>
      <c r="F17" s="26"/>
      <c r="G17" s="64"/>
      <c r="I17" s="29"/>
      <c r="J17" s="29"/>
      <c r="K17" s="29"/>
      <c r="L17" s="29"/>
      <c r="M17" s="29"/>
      <c r="N17" s="80"/>
    </row>
    <row r="18" spans="1:14" x14ac:dyDescent="0.25">
      <c r="B18" s="270"/>
      <c r="C18" s="270"/>
      <c r="D18" s="147"/>
      <c r="E18" s="27"/>
      <c r="F18" s="26"/>
      <c r="G18" s="64"/>
      <c r="H18" s="17"/>
      <c r="I18" s="29"/>
      <c r="J18" s="29"/>
      <c r="K18" s="29"/>
      <c r="L18" s="29"/>
      <c r="M18" s="29"/>
      <c r="N18" s="16"/>
    </row>
    <row r="19" spans="1:14" x14ac:dyDescent="0.25">
      <c r="B19" s="270"/>
      <c r="C19" s="270"/>
      <c r="D19" s="147"/>
      <c r="E19" s="27"/>
      <c r="F19" s="26"/>
      <c r="G19" s="64"/>
      <c r="H19" s="17"/>
      <c r="I19" s="31"/>
      <c r="J19" s="31"/>
      <c r="K19" s="31"/>
      <c r="L19" s="31"/>
      <c r="M19" s="31"/>
      <c r="N19" s="16"/>
    </row>
    <row r="20" spans="1:14" x14ac:dyDescent="0.25">
      <c r="B20" s="270"/>
      <c r="C20" s="270"/>
      <c r="D20" s="147"/>
      <c r="E20" s="27"/>
      <c r="F20" s="26"/>
      <c r="G20" s="64"/>
      <c r="H20" s="17"/>
      <c r="I20" s="79"/>
      <c r="J20" s="79"/>
      <c r="K20" s="79"/>
      <c r="L20" s="79"/>
      <c r="M20" s="79"/>
      <c r="N20" s="16"/>
    </row>
    <row r="21" spans="1:14" x14ac:dyDescent="0.25">
      <c r="B21" s="270"/>
      <c r="C21" s="270"/>
      <c r="D21" s="147"/>
      <c r="E21" s="27"/>
      <c r="F21" s="26"/>
      <c r="G21" s="64"/>
      <c r="H21" s="17"/>
      <c r="I21" s="79"/>
      <c r="J21" s="79"/>
      <c r="K21" s="79"/>
      <c r="L21" s="79"/>
      <c r="M21" s="79"/>
      <c r="N21" s="16"/>
    </row>
    <row r="22" spans="1:14" ht="15.75" thickBot="1" x14ac:dyDescent="0.3">
      <c r="B22" s="262" t="s">
        <v>14</v>
      </c>
      <c r="C22" s="263"/>
      <c r="D22" s="147">
        <v>8</v>
      </c>
      <c r="E22" s="45">
        <f>SUM(E15:E21)</f>
        <v>3307050128</v>
      </c>
      <c r="F22" s="26">
        <f>SUM(F15:F21)</f>
        <v>1360</v>
      </c>
      <c r="G22" s="64"/>
      <c r="H22" s="17"/>
      <c r="I22" s="79"/>
      <c r="J22" s="79"/>
      <c r="K22" s="79"/>
      <c r="L22" s="79"/>
      <c r="M22" s="79"/>
      <c r="N22" s="16"/>
    </row>
    <row r="23" spans="1:14" ht="45.75" thickBot="1" x14ac:dyDescent="0.3">
      <c r="A23" s="33"/>
      <c r="B23" s="39" t="s">
        <v>15</v>
      </c>
      <c r="C23" s="39" t="s">
        <v>91</v>
      </c>
      <c r="E23" s="28"/>
      <c r="F23" s="28"/>
      <c r="G23" s="28"/>
      <c r="H23" s="28"/>
      <c r="I23" s="6"/>
      <c r="J23" s="6"/>
      <c r="K23" s="6"/>
      <c r="L23" s="6"/>
      <c r="M23" s="6"/>
    </row>
    <row r="24" spans="1:14" ht="15.75" thickBot="1" x14ac:dyDescent="0.3">
      <c r="A24" s="34">
        <v>1</v>
      </c>
      <c r="C24" s="36">
        <v>1088</v>
      </c>
      <c r="D24" s="32"/>
      <c r="E24" s="35">
        <f>E22</f>
        <v>3307050128</v>
      </c>
      <c r="F24" s="30"/>
      <c r="G24" s="30"/>
      <c r="H24" s="30"/>
      <c r="I24" s="18"/>
      <c r="J24" s="18"/>
      <c r="K24" s="18"/>
      <c r="L24" s="18"/>
      <c r="M24" s="18"/>
    </row>
    <row r="25" spans="1:14" x14ac:dyDescent="0.25">
      <c r="A25" s="71"/>
      <c r="C25" s="72"/>
      <c r="D25" s="29"/>
      <c r="E25" s="73"/>
      <c r="F25" s="30"/>
      <c r="G25" s="30"/>
      <c r="H25" s="30"/>
      <c r="I25" s="18"/>
      <c r="J25" s="18"/>
      <c r="K25" s="18"/>
      <c r="L25" s="18"/>
      <c r="M25" s="18"/>
    </row>
    <row r="26" spans="1:14" x14ac:dyDescent="0.25">
      <c r="A26" s="71"/>
      <c r="C26" s="72"/>
      <c r="D26" s="29"/>
      <c r="E26" s="73"/>
      <c r="F26" s="30"/>
      <c r="G26" s="30"/>
      <c r="H26" s="30"/>
      <c r="I26" s="18"/>
      <c r="J26" s="18"/>
      <c r="K26" s="18"/>
      <c r="L26" s="18"/>
      <c r="M26" s="18"/>
    </row>
    <row r="27" spans="1:14" x14ac:dyDescent="0.25">
      <c r="A27" s="71"/>
      <c r="B27" s="94" t="s">
        <v>123</v>
      </c>
      <c r="C27" s="76"/>
      <c r="D27" s="76"/>
      <c r="E27" s="76"/>
      <c r="F27" s="76"/>
      <c r="G27" s="76"/>
      <c r="H27" s="76"/>
      <c r="I27" s="79"/>
      <c r="J27" s="79"/>
      <c r="K27" s="79"/>
      <c r="L27" s="79"/>
      <c r="M27" s="79"/>
      <c r="N27" s="80"/>
    </row>
    <row r="28" spans="1:14" x14ac:dyDescent="0.25">
      <c r="A28" s="71"/>
      <c r="B28" s="76"/>
      <c r="C28" s="76"/>
      <c r="D28" s="76"/>
      <c r="E28" s="76"/>
      <c r="F28" s="76"/>
      <c r="G28" s="76"/>
      <c r="H28" s="76"/>
      <c r="I28" s="79"/>
      <c r="J28" s="79"/>
      <c r="K28" s="79"/>
      <c r="L28" s="79"/>
      <c r="M28" s="79"/>
      <c r="N28" s="80"/>
    </row>
    <row r="29" spans="1:14" x14ac:dyDescent="0.25">
      <c r="A29" s="71"/>
      <c r="B29" s="96" t="s">
        <v>33</v>
      </c>
      <c r="C29" s="96" t="s">
        <v>124</v>
      </c>
      <c r="D29" s="96" t="s">
        <v>125</v>
      </c>
      <c r="E29" s="76"/>
      <c r="F29" s="76"/>
      <c r="G29" s="76"/>
      <c r="H29" s="76"/>
      <c r="I29" s="79"/>
      <c r="J29" s="79"/>
      <c r="K29" s="79"/>
      <c r="L29" s="79"/>
      <c r="M29" s="79"/>
      <c r="N29" s="80"/>
    </row>
    <row r="30" spans="1:14" x14ac:dyDescent="0.25">
      <c r="A30" s="71"/>
      <c r="B30" s="93" t="s">
        <v>126</v>
      </c>
      <c r="C30" s="93" t="s">
        <v>199</v>
      </c>
      <c r="D30" s="93"/>
      <c r="E30" s="76"/>
      <c r="F30" s="76"/>
      <c r="G30" s="76"/>
      <c r="H30" s="76"/>
      <c r="I30" s="79"/>
      <c r="J30" s="79"/>
      <c r="K30" s="79"/>
      <c r="L30" s="79"/>
      <c r="M30" s="79"/>
      <c r="N30" s="80"/>
    </row>
    <row r="31" spans="1:14" x14ac:dyDescent="0.25">
      <c r="A31" s="71"/>
      <c r="B31" s="93" t="s">
        <v>127</v>
      </c>
      <c r="C31" s="93" t="s">
        <v>199</v>
      </c>
      <c r="D31" s="93"/>
      <c r="E31" s="76"/>
      <c r="F31" s="76"/>
      <c r="G31" s="76"/>
      <c r="H31" s="76"/>
      <c r="I31" s="79"/>
      <c r="J31" s="79"/>
      <c r="K31" s="79"/>
      <c r="L31" s="79"/>
      <c r="M31" s="79"/>
      <c r="N31" s="80"/>
    </row>
    <row r="32" spans="1:14" x14ac:dyDescent="0.25">
      <c r="A32" s="71"/>
      <c r="B32" s="93" t="s">
        <v>128</v>
      </c>
      <c r="C32" s="93" t="s">
        <v>124</v>
      </c>
      <c r="D32" s="93"/>
      <c r="E32" s="76"/>
      <c r="F32" s="76"/>
      <c r="G32" s="76"/>
      <c r="H32" s="76"/>
      <c r="I32" s="79"/>
      <c r="J32" s="79"/>
      <c r="K32" s="79"/>
      <c r="L32" s="79"/>
      <c r="M32" s="79"/>
      <c r="N32" s="80"/>
    </row>
    <row r="33" spans="1:17" x14ac:dyDescent="0.25">
      <c r="A33" s="71"/>
      <c r="B33" s="93" t="s">
        <v>129</v>
      </c>
      <c r="C33" s="93" t="s">
        <v>124</v>
      </c>
      <c r="D33" s="93"/>
      <c r="E33" s="76"/>
      <c r="F33" s="76"/>
      <c r="G33" s="76"/>
      <c r="H33" s="76"/>
      <c r="I33" s="79"/>
      <c r="J33" s="79"/>
      <c r="K33" s="79"/>
      <c r="L33" s="79"/>
      <c r="M33" s="79"/>
      <c r="N33" s="80"/>
    </row>
    <row r="34" spans="1:17" x14ac:dyDescent="0.25">
      <c r="A34" s="71"/>
      <c r="B34" s="76"/>
      <c r="C34" s="76"/>
      <c r="D34" s="76"/>
      <c r="E34" s="76"/>
      <c r="F34" s="76"/>
      <c r="G34" s="76"/>
      <c r="H34" s="76"/>
      <c r="I34" s="79"/>
      <c r="J34" s="79"/>
      <c r="K34" s="79"/>
      <c r="L34" s="79"/>
      <c r="M34" s="79"/>
      <c r="N34" s="80"/>
    </row>
    <row r="35" spans="1:17" x14ac:dyDescent="0.25">
      <c r="A35" s="71"/>
      <c r="B35" s="76"/>
      <c r="C35" s="76"/>
      <c r="D35" s="76"/>
      <c r="E35" s="76"/>
      <c r="F35" s="76"/>
      <c r="G35" s="76"/>
      <c r="H35" s="76"/>
      <c r="I35" s="79"/>
      <c r="J35" s="79"/>
      <c r="K35" s="79"/>
      <c r="L35" s="79"/>
      <c r="M35" s="79"/>
      <c r="N35" s="80"/>
    </row>
    <row r="36" spans="1:17" x14ac:dyDescent="0.25">
      <c r="A36" s="71"/>
      <c r="B36" s="94" t="s">
        <v>130</v>
      </c>
      <c r="C36" s="76"/>
      <c r="D36" s="76"/>
      <c r="E36" s="76"/>
      <c r="F36" s="76"/>
      <c r="G36" s="76"/>
      <c r="H36" s="76"/>
      <c r="I36" s="79"/>
      <c r="J36" s="79"/>
      <c r="K36" s="79"/>
      <c r="L36" s="79"/>
      <c r="M36" s="79"/>
      <c r="N36" s="80"/>
    </row>
    <row r="37" spans="1:17" x14ac:dyDescent="0.25">
      <c r="A37" s="71"/>
      <c r="B37" s="76"/>
      <c r="C37" s="76"/>
      <c r="D37" s="76"/>
      <c r="E37" s="76"/>
      <c r="F37" s="76"/>
      <c r="G37" s="76"/>
      <c r="H37" s="76"/>
      <c r="I37" s="79"/>
      <c r="J37" s="79"/>
      <c r="K37" s="79"/>
      <c r="L37" s="79"/>
      <c r="M37" s="79"/>
      <c r="N37" s="80"/>
    </row>
    <row r="38" spans="1:17" x14ac:dyDescent="0.25">
      <c r="A38" s="71"/>
      <c r="B38" s="76"/>
      <c r="C38" s="76"/>
      <c r="D38" s="76"/>
      <c r="E38" s="76"/>
      <c r="F38" s="76"/>
      <c r="G38" s="76"/>
      <c r="H38" s="76"/>
      <c r="I38" s="79"/>
      <c r="J38" s="79"/>
      <c r="K38" s="79"/>
      <c r="L38" s="79"/>
      <c r="M38" s="79"/>
      <c r="N38" s="80"/>
    </row>
    <row r="39" spans="1:17" x14ac:dyDescent="0.25">
      <c r="A39" s="71"/>
      <c r="B39" s="96" t="s">
        <v>33</v>
      </c>
      <c r="C39" s="96" t="s">
        <v>58</v>
      </c>
      <c r="D39" s="95" t="s">
        <v>51</v>
      </c>
      <c r="E39" s="95" t="s">
        <v>16</v>
      </c>
      <c r="F39" s="76"/>
      <c r="G39" s="76"/>
      <c r="H39" s="76"/>
      <c r="I39" s="79"/>
      <c r="J39" s="79"/>
      <c r="K39" s="79"/>
      <c r="L39" s="79"/>
      <c r="M39" s="79"/>
      <c r="N39" s="80"/>
    </row>
    <row r="40" spans="1:17" ht="28.5" x14ac:dyDescent="0.25">
      <c r="A40" s="71"/>
      <c r="B40" s="77" t="s">
        <v>131</v>
      </c>
      <c r="C40" s="78">
        <v>40</v>
      </c>
      <c r="D40" s="146">
        <v>0</v>
      </c>
      <c r="E40" s="211">
        <f>+D40+D41</f>
        <v>0</v>
      </c>
      <c r="F40" s="76"/>
      <c r="G40" s="76"/>
      <c r="H40" s="76"/>
      <c r="I40" s="79"/>
      <c r="J40" s="79"/>
      <c r="K40" s="79"/>
      <c r="L40" s="79"/>
      <c r="M40" s="79"/>
      <c r="N40" s="80"/>
    </row>
    <row r="41" spans="1:17" ht="42.75" x14ac:dyDescent="0.25">
      <c r="A41" s="71"/>
      <c r="B41" s="77" t="s">
        <v>132</v>
      </c>
      <c r="C41" s="78">
        <v>60</v>
      </c>
      <c r="D41" s="146">
        <f>+F190</f>
        <v>0</v>
      </c>
      <c r="E41" s="212"/>
      <c r="F41" s="76"/>
      <c r="G41" s="76"/>
      <c r="H41" s="76"/>
      <c r="I41" s="79"/>
      <c r="J41" s="79"/>
      <c r="K41" s="79"/>
      <c r="L41" s="79"/>
      <c r="M41" s="79"/>
      <c r="N41" s="80"/>
    </row>
    <row r="42" spans="1:17" x14ac:dyDescent="0.25">
      <c r="A42" s="71"/>
      <c r="C42" s="72"/>
      <c r="D42" s="29"/>
      <c r="E42" s="73"/>
      <c r="F42" s="30"/>
      <c r="G42" s="30"/>
      <c r="H42" s="30"/>
      <c r="I42" s="18"/>
      <c r="J42" s="18"/>
      <c r="K42" s="18"/>
      <c r="L42" s="18"/>
      <c r="M42" s="18"/>
    </row>
    <row r="43" spans="1:17" x14ac:dyDescent="0.25">
      <c r="A43" s="71"/>
      <c r="C43" s="72"/>
      <c r="D43" s="29"/>
      <c r="E43" s="73"/>
      <c r="F43" s="30"/>
      <c r="G43" s="30"/>
      <c r="H43" s="30"/>
      <c r="I43" s="18"/>
      <c r="J43" s="18"/>
      <c r="K43" s="18"/>
      <c r="L43" s="18"/>
      <c r="M43" s="18"/>
    </row>
    <row r="44" spans="1:17" x14ac:dyDescent="0.25">
      <c r="A44" s="71"/>
      <c r="C44" s="72"/>
      <c r="D44" s="29"/>
      <c r="E44" s="73"/>
      <c r="F44" s="30"/>
      <c r="G44" s="30"/>
      <c r="H44" s="30"/>
      <c r="I44" s="18"/>
      <c r="J44" s="18"/>
      <c r="K44" s="18"/>
      <c r="L44" s="18"/>
      <c r="M44" s="18"/>
    </row>
    <row r="45" spans="1:17" ht="15.75" thickBot="1" x14ac:dyDescent="0.3">
      <c r="M45" s="272" t="s">
        <v>35</v>
      </c>
      <c r="N45" s="272"/>
    </row>
    <row r="46" spans="1:17" x14ac:dyDescent="0.25">
      <c r="B46" s="94" t="s">
        <v>30</v>
      </c>
      <c r="M46" s="46"/>
      <c r="N46" s="46"/>
    </row>
    <row r="47" spans="1:17" ht="15.75" thickBot="1" x14ac:dyDescent="0.3">
      <c r="M47" s="46"/>
      <c r="N47" s="46"/>
    </row>
    <row r="48" spans="1:17" s="79" customFormat="1" ht="109.5" customHeight="1" x14ac:dyDescent="0.25">
      <c r="B48" s="90" t="s">
        <v>133</v>
      </c>
      <c r="C48" s="90" t="s">
        <v>134</v>
      </c>
      <c r="D48" s="90" t="s">
        <v>135</v>
      </c>
      <c r="E48" s="90" t="s">
        <v>45</v>
      </c>
      <c r="F48" s="90" t="s">
        <v>22</v>
      </c>
      <c r="G48" s="90" t="s">
        <v>92</v>
      </c>
      <c r="H48" s="90" t="s">
        <v>17</v>
      </c>
      <c r="I48" s="90" t="s">
        <v>10</v>
      </c>
      <c r="J48" s="90" t="s">
        <v>31</v>
      </c>
      <c r="K48" s="90" t="s">
        <v>61</v>
      </c>
      <c r="L48" s="90" t="s">
        <v>20</v>
      </c>
      <c r="M48" s="75" t="s">
        <v>26</v>
      </c>
      <c r="N48" s="90" t="s">
        <v>136</v>
      </c>
      <c r="O48" s="90" t="s">
        <v>36</v>
      </c>
      <c r="P48" s="91" t="s">
        <v>11</v>
      </c>
      <c r="Q48" s="91" t="s">
        <v>19</v>
      </c>
    </row>
    <row r="49" spans="1:26" s="85" customFormat="1" x14ac:dyDescent="0.25">
      <c r="A49" s="37">
        <v>1</v>
      </c>
      <c r="B49" s="86" t="s">
        <v>200</v>
      </c>
      <c r="C49" s="87" t="s">
        <v>201</v>
      </c>
      <c r="D49" s="86" t="s">
        <v>202</v>
      </c>
      <c r="E49" s="81" t="s">
        <v>203</v>
      </c>
      <c r="F49" s="82" t="s">
        <v>199</v>
      </c>
      <c r="G49" s="125"/>
      <c r="H49" s="89">
        <v>39840</v>
      </c>
      <c r="I49" s="83">
        <v>40178</v>
      </c>
      <c r="J49" s="83" t="s">
        <v>204</v>
      </c>
      <c r="K49" s="74">
        <v>4</v>
      </c>
      <c r="L49" s="74">
        <v>6</v>
      </c>
      <c r="M49" s="74">
        <v>56</v>
      </c>
      <c r="N49" s="74">
        <f>+M49*G49</f>
        <v>0</v>
      </c>
      <c r="O49" s="19">
        <v>424402226</v>
      </c>
      <c r="P49" s="19">
        <v>42</v>
      </c>
      <c r="Q49" s="126"/>
      <c r="R49" s="84"/>
      <c r="S49" s="84"/>
      <c r="T49" s="84"/>
      <c r="U49" s="84"/>
      <c r="V49" s="84"/>
      <c r="W49" s="84"/>
      <c r="X49" s="84"/>
      <c r="Y49" s="84"/>
      <c r="Z49" s="84"/>
    </row>
    <row r="50" spans="1:26" s="85" customFormat="1" x14ac:dyDescent="0.25">
      <c r="A50" s="37">
        <f>+A49+1</f>
        <v>2</v>
      </c>
      <c r="B50" s="86" t="s">
        <v>200</v>
      </c>
      <c r="C50" s="87" t="s">
        <v>201</v>
      </c>
      <c r="D50" s="86" t="s">
        <v>202</v>
      </c>
      <c r="E50" s="81" t="s">
        <v>205</v>
      </c>
      <c r="F50" s="82" t="s">
        <v>199</v>
      </c>
      <c r="G50" s="82"/>
      <c r="H50" s="89">
        <v>40197</v>
      </c>
      <c r="I50" s="83">
        <v>40515</v>
      </c>
      <c r="J50" s="83" t="s">
        <v>204</v>
      </c>
      <c r="K50" s="74">
        <v>11.5</v>
      </c>
      <c r="L50" s="83"/>
      <c r="M50" s="74">
        <v>57</v>
      </c>
      <c r="N50" s="74">
        <v>0</v>
      </c>
      <c r="O50" s="19">
        <v>435860424</v>
      </c>
      <c r="P50" s="19">
        <v>43</v>
      </c>
      <c r="Q50" s="126"/>
      <c r="R50" s="84"/>
      <c r="S50" s="84"/>
      <c r="T50" s="84"/>
      <c r="U50" s="84"/>
      <c r="V50" s="84"/>
      <c r="W50" s="84"/>
      <c r="X50" s="84"/>
      <c r="Y50" s="84"/>
      <c r="Z50" s="84"/>
    </row>
    <row r="51" spans="1:26" s="85" customFormat="1" x14ac:dyDescent="0.25">
      <c r="A51" s="37">
        <f t="shared" ref="A51:A56" si="0">+A50+1</f>
        <v>3</v>
      </c>
      <c r="B51" s="86" t="s">
        <v>200</v>
      </c>
      <c r="C51" s="87" t="s">
        <v>201</v>
      </c>
      <c r="D51" s="86" t="s">
        <v>202</v>
      </c>
      <c r="E51" s="81" t="s">
        <v>206</v>
      </c>
      <c r="F51" s="82" t="s">
        <v>199</v>
      </c>
      <c r="G51" s="82"/>
      <c r="H51" s="89">
        <v>40567</v>
      </c>
      <c r="I51" s="83">
        <v>40908</v>
      </c>
      <c r="J51" s="83" t="s">
        <v>204</v>
      </c>
      <c r="K51" s="74">
        <v>11.3</v>
      </c>
      <c r="L51" s="83"/>
      <c r="M51" s="74">
        <v>58</v>
      </c>
      <c r="N51" s="74">
        <v>0</v>
      </c>
      <c r="O51" s="19">
        <v>455765160</v>
      </c>
      <c r="P51" s="19" t="s">
        <v>207</v>
      </c>
      <c r="Q51" s="126"/>
      <c r="R51" s="84"/>
      <c r="S51" s="84"/>
      <c r="T51" s="84"/>
      <c r="U51" s="84"/>
      <c r="V51" s="84"/>
      <c r="W51" s="84"/>
      <c r="X51" s="84"/>
      <c r="Y51" s="84"/>
      <c r="Z51" s="84"/>
    </row>
    <row r="52" spans="1:26" s="85" customFormat="1" x14ac:dyDescent="0.25">
      <c r="A52" s="37">
        <f t="shared" si="0"/>
        <v>4</v>
      </c>
      <c r="B52" s="86" t="s">
        <v>200</v>
      </c>
      <c r="C52" s="87" t="s">
        <v>201</v>
      </c>
      <c r="D52" s="86" t="s">
        <v>202</v>
      </c>
      <c r="E52" s="81" t="s">
        <v>208</v>
      </c>
      <c r="F52" s="82" t="s">
        <v>199</v>
      </c>
      <c r="G52" s="82"/>
      <c r="H52" s="89">
        <v>40935</v>
      </c>
      <c r="I52" s="83">
        <v>41274</v>
      </c>
      <c r="J52" s="83" t="s">
        <v>204</v>
      </c>
      <c r="K52" s="74">
        <v>11.26</v>
      </c>
      <c r="L52" s="83"/>
      <c r="M52" s="74">
        <v>61</v>
      </c>
      <c r="N52" s="74">
        <v>0</v>
      </c>
      <c r="O52" s="19">
        <v>343423470</v>
      </c>
      <c r="P52" s="19">
        <v>45</v>
      </c>
      <c r="Q52" s="126"/>
      <c r="R52" s="84"/>
      <c r="S52" s="84"/>
      <c r="T52" s="84"/>
      <c r="U52" s="84"/>
      <c r="V52" s="84"/>
      <c r="W52" s="84"/>
      <c r="X52" s="84"/>
      <c r="Y52" s="84"/>
      <c r="Z52" s="84"/>
    </row>
    <row r="53" spans="1:26" s="85" customFormat="1" x14ac:dyDescent="0.25">
      <c r="A53" s="37">
        <f t="shared" si="0"/>
        <v>5</v>
      </c>
      <c r="B53" s="86" t="s">
        <v>200</v>
      </c>
      <c r="C53" s="87" t="s">
        <v>201</v>
      </c>
      <c r="D53" s="86" t="s">
        <v>202</v>
      </c>
      <c r="E53" s="81" t="s">
        <v>209</v>
      </c>
      <c r="F53" s="82" t="s">
        <v>23</v>
      </c>
      <c r="G53" s="82"/>
      <c r="H53" s="89">
        <v>41093</v>
      </c>
      <c r="I53" s="83">
        <v>41273</v>
      </c>
      <c r="J53" s="83" t="s">
        <v>204</v>
      </c>
      <c r="K53" s="74">
        <v>0</v>
      </c>
      <c r="L53" s="74">
        <v>6</v>
      </c>
      <c r="M53" s="74">
        <v>408</v>
      </c>
      <c r="N53" s="74">
        <v>0</v>
      </c>
      <c r="O53" s="19">
        <v>827994240</v>
      </c>
      <c r="P53" s="19" t="s">
        <v>210</v>
      </c>
      <c r="Q53" s="126"/>
      <c r="R53" s="84"/>
      <c r="S53" s="84"/>
      <c r="T53" s="84"/>
      <c r="U53" s="84"/>
      <c r="V53" s="84"/>
      <c r="W53" s="84"/>
      <c r="X53" s="84"/>
      <c r="Y53" s="84"/>
      <c r="Z53" s="84"/>
    </row>
    <row r="54" spans="1:26" s="85" customFormat="1" x14ac:dyDescent="0.25">
      <c r="A54" s="37">
        <f t="shared" si="0"/>
        <v>6</v>
      </c>
      <c r="B54" s="86" t="s">
        <v>200</v>
      </c>
      <c r="C54" s="87" t="s">
        <v>201</v>
      </c>
      <c r="D54" s="86" t="s">
        <v>202</v>
      </c>
      <c r="E54" s="81" t="s">
        <v>211</v>
      </c>
      <c r="F54" s="82" t="s">
        <v>23</v>
      </c>
      <c r="G54" s="82"/>
      <c r="H54" s="89">
        <v>41183</v>
      </c>
      <c r="I54" s="83">
        <v>41273</v>
      </c>
      <c r="J54" s="83" t="s">
        <v>204</v>
      </c>
      <c r="K54" s="74">
        <v>0</v>
      </c>
      <c r="L54" s="74">
        <v>3.03</v>
      </c>
      <c r="M54" s="74">
        <v>399</v>
      </c>
      <c r="N54" s="74">
        <v>0</v>
      </c>
      <c r="O54" s="19">
        <v>208214559</v>
      </c>
      <c r="P54" s="19" t="s">
        <v>212</v>
      </c>
      <c r="Q54" s="126"/>
      <c r="R54" s="84"/>
      <c r="S54" s="84"/>
      <c r="T54" s="84"/>
      <c r="U54" s="84"/>
      <c r="V54" s="84"/>
      <c r="W54" s="84"/>
      <c r="X54" s="84"/>
      <c r="Y54" s="84"/>
      <c r="Z54" s="84"/>
    </row>
    <row r="55" spans="1:26" s="85" customFormat="1" ht="30" x14ac:dyDescent="0.25">
      <c r="A55" s="37">
        <f t="shared" si="0"/>
        <v>7</v>
      </c>
      <c r="B55" s="86" t="s">
        <v>200</v>
      </c>
      <c r="C55" s="87" t="s">
        <v>201</v>
      </c>
      <c r="D55" s="86" t="s">
        <v>213</v>
      </c>
      <c r="E55" s="81" t="s">
        <v>214</v>
      </c>
      <c r="F55" s="82" t="s">
        <v>23</v>
      </c>
      <c r="G55" s="82"/>
      <c r="H55" s="89">
        <v>41254</v>
      </c>
      <c r="I55" s="83">
        <v>41912</v>
      </c>
      <c r="J55" s="83" t="s">
        <v>204</v>
      </c>
      <c r="K55" s="74">
        <v>22.23</v>
      </c>
      <c r="L55" s="74">
        <v>0.6</v>
      </c>
      <c r="M55" s="74">
        <v>620</v>
      </c>
      <c r="N55" s="74">
        <v>0</v>
      </c>
      <c r="O55" s="19">
        <v>406842125</v>
      </c>
      <c r="P55" s="19" t="s">
        <v>215</v>
      </c>
      <c r="Q55" s="126"/>
      <c r="R55" s="84"/>
      <c r="S55" s="84"/>
      <c r="T55" s="84"/>
      <c r="U55" s="84"/>
      <c r="V55" s="84"/>
      <c r="W55" s="84"/>
      <c r="X55" s="84"/>
      <c r="Y55" s="84"/>
      <c r="Z55" s="84"/>
    </row>
    <row r="56" spans="1:26" s="85" customFormat="1" ht="30" x14ac:dyDescent="0.25">
      <c r="A56" s="37">
        <f t="shared" si="0"/>
        <v>8</v>
      </c>
      <c r="B56" s="86" t="s">
        <v>200</v>
      </c>
      <c r="C56" s="87" t="s">
        <v>201</v>
      </c>
      <c r="D56" s="86" t="s">
        <v>213</v>
      </c>
      <c r="E56" s="81" t="s">
        <v>216</v>
      </c>
      <c r="F56" s="82" t="s">
        <v>23</v>
      </c>
      <c r="G56" s="82"/>
      <c r="H56" s="89">
        <v>41254</v>
      </c>
      <c r="I56" s="83">
        <v>41912</v>
      </c>
      <c r="J56" s="83" t="s">
        <v>204</v>
      </c>
      <c r="K56" s="74">
        <v>0</v>
      </c>
      <c r="L56" s="74">
        <v>22.23</v>
      </c>
      <c r="M56" s="74">
        <v>740</v>
      </c>
      <c r="N56" s="74">
        <v>0</v>
      </c>
      <c r="O56" s="19">
        <v>2618654192</v>
      </c>
      <c r="P56" s="19" t="s">
        <v>217</v>
      </c>
      <c r="Q56" s="126"/>
      <c r="R56" s="84"/>
      <c r="S56" s="84"/>
      <c r="T56" s="84"/>
      <c r="U56" s="84"/>
      <c r="V56" s="84"/>
      <c r="W56" s="84"/>
      <c r="X56" s="84"/>
      <c r="Y56" s="84"/>
      <c r="Z56" s="84"/>
    </row>
    <row r="57" spans="1:26" s="85" customFormat="1" x14ac:dyDescent="0.25">
      <c r="A57" s="37"/>
      <c r="B57" s="38" t="s">
        <v>16</v>
      </c>
      <c r="C57" s="87"/>
      <c r="D57" s="86"/>
      <c r="E57" s="81"/>
      <c r="F57" s="82"/>
      <c r="G57" s="82"/>
      <c r="H57" s="82"/>
      <c r="I57" s="83"/>
      <c r="J57" s="83"/>
      <c r="K57" s="88">
        <f t="shared" ref="K57:N57" si="1">SUM(K49:K56)</f>
        <v>60.290000000000006</v>
      </c>
      <c r="L57" s="88">
        <f t="shared" si="1"/>
        <v>37.86</v>
      </c>
      <c r="M57" s="124">
        <f t="shared" si="1"/>
        <v>2399</v>
      </c>
      <c r="N57" s="88">
        <f t="shared" si="1"/>
        <v>0</v>
      </c>
      <c r="O57" s="19"/>
      <c r="P57" s="19"/>
      <c r="Q57" s="127"/>
    </row>
    <row r="58" spans="1:26" s="20" customFormat="1" x14ac:dyDescent="0.25">
      <c r="E58" s="21"/>
    </row>
    <row r="59" spans="1:26" s="20" customFormat="1" x14ac:dyDescent="0.25">
      <c r="B59" s="273" t="s">
        <v>28</v>
      </c>
      <c r="C59" s="273" t="s">
        <v>27</v>
      </c>
      <c r="D59" s="271" t="s">
        <v>34</v>
      </c>
      <c r="E59" s="271"/>
    </row>
    <row r="60" spans="1:26" s="20" customFormat="1" x14ac:dyDescent="0.25">
      <c r="B60" s="274"/>
      <c r="C60" s="274"/>
      <c r="D60" s="148" t="s">
        <v>23</v>
      </c>
      <c r="E60" s="44" t="s">
        <v>24</v>
      </c>
    </row>
    <row r="61" spans="1:26" s="20" customFormat="1" ht="30.6" customHeight="1" x14ac:dyDescent="0.25">
      <c r="B61" s="42" t="s">
        <v>21</v>
      </c>
      <c r="C61" s="43">
        <f>+K57</f>
        <v>60.290000000000006</v>
      </c>
      <c r="D61" s="41" t="s">
        <v>23</v>
      </c>
      <c r="E61" s="41"/>
      <c r="F61" s="22"/>
      <c r="G61" s="22"/>
      <c r="H61" s="22"/>
      <c r="I61" s="22"/>
      <c r="J61" s="22"/>
      <c r="K61" s="22"/>
      <c r="L61" s="22"/>
      <c r="M61" s="22"/>
    </row>
    <row r="62" spans="1:26" s="20" customFormat="1" ht="30" customHeight="1" x14ac:dyDescent="0.25">
      <c r="B62" s="42" t="s">
        <v>25</v>
      </c>
      <c r="C62" s="43">
        <f>+M57</f>
        <v>2399</v>
      </c>
      <c r="D62" s="41" t="s">
        <v>23</v>
      </c>
      <c r="E62" s="41"/>
    </row>
    <row r="63" spans="1:26" s="20" customFormat="1" x14ac:dyDescent="0.25">
      <c r="B63" s="23"/>
      <c r="C63" s="269"/>
      <c r="D63" s="269"/>
      <c r="E63" s="269"/>
      <c r="F63" s="269"/>
      <c r="G63" s="269"/>
      <c r="H63" s="269"/>
      <c r="I63" s="269"/>
      <c r="J63" s="269"/>
      <c r="K63" s="269"/>
      <c r="L63" s="269"/>
      <c r="M63" s="269"/>
      <c r="N63" s="269"/>
    </row>
    <row r="64" spans="1:26" ht="28.15" customHeight="1" thickBot="1" x14ac:dyDescent="0.3"/>
    <row r="65" spans="2:17" ht="27" thickBot="1" x14ac:dyDescent="0.3">
      <c r="B65" s="268" t="s">
        <v>93</v>
      </c>
      <c r="C65" s="268"/>
      <c r="D65" s="268"/>
      <c r="E65" s="268"/>
      <c r="F65" s="268"/>
      <c r="G65" s="268"/>
      <c r="H65" s="268"/>
      <c r="I65" s="268"/>
      <c r="J65" s="268"/>
      <c r="K65" s="268"/>
      <c r="L65" s="268"/>
      <c r="M65" s="268"/>
      <c r="N65" s="268"/>
    </row>
    <row r="68" spans="2:17" ht="109.5" customHeight="1" x14ac:dyDescent="0.25">
      <c r="B68" s="92" t="s">
        <v>137</v>
      </c>
      <c r="C68" s="48" t="s">
        <v>2</v>
      </c>
      <c r="D68" s="48" t="s">
        <v>95</v>
      </c>
      <c r="E68" s="48" t="s">
        <v>94</v>
      </c>
      <c r="F68" s="48" t="s">
        <v>96</v>
      </c>
      <c r="G68" s="48" t="s">
        <v>97</v>
      </c>
      <c r="H68" s="48" t="s">
        <v>98</v>
      </c>
      <c r="I68" s="48" t="s">
        <v>99</v>
      </c>
      <c r="J68" s="48" t="s">
        <v>100</v>
      </c>
      <c r="K68" s="48" t="s">
        <v>101</v>
      </c>
      <c r="L68" s="48" t="s">
        <v>102</v>
      </c>
      <c r="M68" s="67" t="s">
        <v>103</v>
      </c>
      <c r="N68" s="67" t="s">
        <v>104</v>
      </c>
      <c r="O68" s="231" t="s">
        <v>3</v>
      </c>
      <c r="P68" s="233"/>
      <c r="Q68" s="48" t="s">
        <v>18</v>
      </c>
    </row>
    <row r="69" spans="2:17" s="167" customFormat="1" ht="90" x14ac:dyDescent="0.25">
      <c r="B69" s="164" t="s">
        <v>218</v>
      </c>
      <c r="C69" s="164" t="s">
        <v>219</v>
      </c>
      <c r="D69" s="165" t="s">
        <v>220</v>
      </c>
      <c r="E69" s="166">
        <v>109</v>
      </c>
      <c r="F69" s="166"/>
      <c r="G69" s="166"/>
      <c r="H69" s="165" t="s">
        <v>221</v>
      </c>
      <c r="I69" s="166"/>
      <c r="J69" s="166" t="s">
        <v>23</v>
      </c>
      <c r="K69" s="164" t="s">
        <v>23</v>
      </c>
      <c r="L69" s="164" t="s">
        <v>23</v>
      </c>
      <c r="M69" s="164" t="s">
        <v>23</v>
      </c>
      <c r="N69" s="164" t="s">
        <v>23</v>
      </c>
      <c r="O69" s="258"/>
      <c r="P69" s="259"/>
      <c r="Q69" s="164" t="s">
        <v>199</v>
      </c>
    </row>
    <row r="70" spans="2:17" s="167" customFormat="1" ht="45" x14ac:dyDescent="0.25">
      <c r="B70" s="164" t="s">
        <v>222</v>
      </c>
      <c r="C70" s="164" t="s">
        <v>219</v>
      </c>
      <c r="D70" s="165" t="s">
        <v>223</v>
      </c>
      <c r="E70" s="166">
        <v>132</v>
      </c>
      <c r="F70" s="166"/>
      <c r="G70" s="166"/>
      <c r="H70" s="165" t="s">
        <v>224</v>
      </c>
      <c r="I70" s="166"/>
      <c r="J70" s="166" t="s">
        <v>23</v>
      </c>
      <c r="K70" s="164" t="s">
        <v>23</v>
      </c>
      <c r="L70" s="164" t="s">
        <v>23</v>
      </c>
      <c r="M70" s="164" t="s">
        <v>23</v>
      </c>
      <c r="N70" s="164" t="s">
        <v>23</v>
      </c>
      <c r="O70" s="260"/>
      <c r="P70" s="261"/>
      <c r="Q70" s="164" t="s">
        <v>23</v>
      </c>
    </row>
    <row r="71" spans="2:17" s="167" customFormat="1" ht="30" x14ac:dyDescent="0.25">
      <c r="B71" s="164" t="s">
        <v>225</v>
      </c>
      <c r="C71" s="164" t="s">
        <v>219</v>
      </c>
      <c r="D71" s="165" t="s">
        <v>226</v>
      </c>
      <c r="E71" s="166">
        <v>68</v>
      </c>
      <c r="F71" s="166"/>
      <c r="G71" s="166" t="s">
        <v>227</v>
      </c>
      <c r="H71" s="166"/>
      <c r="I71" s="166"/>
      <c r="J71" s="166" t="s">
        <v>23</v>
      </c>
      <c r="K71" s="164" t="s">
        <v>23</v>
      </c>
      <c r="L71" s="164" t="s">
        <v>23</v>
      </c>
      <c r="M71" s="164" t="s">
        <v>23</v>
      </c>
      <c r="N71" s="164" t="s">
        <v>23</v>
      </c>
      <c r="O71" s="260"/>
      <c r="P71" s="261"/>
      <c r="Q71" s="164" t="s">
        <v>199</v>
      </c>
    </row>
    <row r="72" spans="2:17" s="167" customFormat="1" x14ac:dyDescent="0.25">
      <c r="B72" s="164" t="s">
        <v>228</v>
      </c>
      <c r="C72" s="164" t="s">
        <v>219</v>
      </c>
      <c r="D72" s="166" t="s">
        <v>229</v>
      </c>
      <c r="E72" s="166">
        <v>200</v>
      </c>
      <c r="F72" s="166"/>
      <c r="G72" s="166" t="s">
        <v>227</v>
      </c>
      <c r="H72" s="166"/>
      <c r="I72" s="166"/>
      <c r="J72" s="166" t="s">
        <v>23</v>
      </c>
      <c r="K72" s="164" t="s">
        <v>23</v>
      </c>
      <c r="L72" s="164" t="s">
        <v>23</v>
      </c>
      <c r="M72" s="164" t="s">
        <v>23</v>
      </c>
      <c r="N72" s="164" t="s">
        <v>23</v>
      </c>
      <c r="O72" s="260"/>
      <c r="P72" s="261"/>
      <c r="Q72" s="164" t="s">
        <v>23</v>
      </c>
    </row>
    <row r="73" spans="2:17" s="167" customFormat="1" ht="30" x14ac:dyDescent="0.25">
      <c r="B73" s="164" t="s">
        <v>230</v>
      </c>
      <c r="C73" s="164" t="s">
        <v>219</v>
      </c>
      <c r="D73" s="165" t="s">
        <v>231</v>
      </c>
      <c r="E73" s="166">
        <v>23</v>
      </c>
      <c r="F73" s="166"/>
      <c r="G73" s="166" t="s">
        <v>365</v>
      </c>
      <c r="H73" s="166"/>
      <c r="I73" s="166"/>
      <c r="J73" s="166" t="s">
        <v>23</v>
      </c>
      <c r="K73" s="164" t="s">
        <v>23</v>
      </c>
      <c r="L73" s="164" t="s">
        <v>23</v>
      </c>
      <c r="M73" s="164" t="s">
        <v>23</v>
      </c>
      <c r="N73" s="164" t="s">
        <v>23</v>
      </c>
      <c r="O73" s="258"/>
      <c r="P73" s="259"/>
      <c r="Q73" s="164" t="s">
        <v>23</v>
      </c>
    </row>
    <row r="74" spans="2:17" s="167" customFormat="1" x14ac:dyDescent="0.25">
      <c r="B74" s="164" t="s">
        <v>232</v>
      </c>
      <c r="C74" s="164" t="s">
        <v>219</v>
      </c>
      <c r="D74" s="166" t="s">
        <v>233</v>
      </c>
      <c r="E74" s="166">
        <v>28</v>
      </c>
      <c r="F74" s="166"/>
      <c r="G74" s="166" t="s">
        <v>239</v>
      </c>
      <c r="H74" s="166"/>
      <c r="I74" s="166"/>
      <c r="J74" s="166" t="s">
        <v>23</v>
      </c>
      <c r="K74" s="164" t="s">
        <v>23</v>
      </c>
      <c r="L74" s="164" t="s">
        <v>23</v>
      </c>
      <c r="M74" s="164" t="s">
        <v>23</v>
      </c>
      <c r="N74" s="164" t="s">
        <v>23</v>
      </c>
      <c r="O74" s="258"/>
      <c r="P74" s="259"/>
      <c r="Q74" s="164" t="s">
        <v>23</v>
      </c>
    </row>
    <row r="75" spans="2:17" s="167" customFormat="1" x14ac:dyDescent="0.25">
      <c r="B75" s="164" t="s">
        <v>234</v>
      </c>
      <c r="C75" s="164" t="s">
        <v>219</v>
      </c>
      <c r="D75" s="166" t="s">
        <v>235</v>
      </c>
      <c r="E75" s="166">
        <v>60</v>
      </c>
      <c r="F75" s="166"/>
      <c r="G75" s="166" t="s">
        <v>239</v>
      </c>
      <c r="H75" s="166"/>
      <c r="I75" s="166"/>
      <c r="J75" s="166" t="s">
        <v>23</v>
      </c>
      <c r="K75" s="164" t="s">
        <v>23</v>
      </c>
      <c r="L75" s="164" t="s">
        <v>23</v>
      </c>
      <c r="M75" s="164" t="s">
        <v>23</v>
      </c>
      <c r="N75" s="164" t="s">
        <v>23</v>
      </c>
      <c r="O75" s="258"/>
      <c r="P75" s="259"/>
      <c r="Q75" s="164" t="s">
        <v>23</v>
      </c>
    </row>
    <row r="76" spans="2:17" s="167" customFormat="1" ht="31.5" customHeight="1" x14ac:dyDescent="0.25">
      <c r="B76" s="164" t="s">
        <v>236</v>
      </c>
      <c r="C76" s="164" t="s">
        <v>237</v>
      </c>
      <c r="D76" s="166" t="s">
        <v>238</v>
      </c>
      <c r="E76" s="166">
        <v>245</v>
      </c>
      <c r="F76" s="166"/>
      <c r="G76" s="166" t="s">
        <v>239</v>
      </c>
      <c r="H76" s="166"/>
      <c r="I76" s="166"/>
      <c r="J76" s="166" t="s">
        <v>23</v>
      </c>
      <c r="K76" s="164" t="s">
        <v>23</v>
      </c>
      <c r="L76" s="164" t="s">
        <v>23</v>
      </c>
      <c r="M76" s="164" t="s">
        <v>23</v>
      </c>
      <c r="N76" s="164" t="s">
        <v>23</v>
      </c>
      <c r="O76" s="260"/>
      <c r="P76" s="261"/>
      <c r="Q76" s="164" t="s">
        <v>199</v>
      </c>
    </row>
    <row r="77" spans="2:17" s="167" customFormat="1" ht="60" customHeight="1" x14ac:dyDescent="0.25">
      <c r="B77" s="164" t="s">
        <v>240</v>
      </c>
      <c r="C77" s="164" t="s">
        <v>237</v>
      </c>
      <c r="D77" s="166" t="s">
        <v>241</v>
      </c>
      <c r="E77" s="166">
        <v>295</v>
      </c>
      <c r="F77" s="166"/>
      <c r="G77" s="166" t="s">
        <v>239</v>
      </c>
      <c r="H77" s="166"/>
      <c r="I77" s="166"/>
      <c r="J77" s="166" t="s">
        <v>23</v>
      </c>
      <c r="K77" s="164" t="s">
        <v>23</v>
      </c>
      <c r="L77" s="164" t="s">
        <v>23</v>
      </c>
      <c r="M77" s="164" t="s">
        <v>23</v>
      </c>
      <c r="N77" s="164" t="s">
        <v>23</v>
      </c>
      <c r="O77" s="260"/>
      <c r="P77" s="261"/>
      <c r="Q77" s="164" t="s">
        <v>23</v>
      </c>
    </row>
    <row r="78" spans="2:17" s="167" customFormat="1" ht="33" customHeight="1" x14ac:dyDescent="0.25">
      <c r="B78" s="164" t="s">
        <v>242</v>
      </c>
      <c r="C78" s="164" t="s">
        <v>237</v>
      </c>
      <c r="D78" s="164" t="s">
        <v>241</v>
      </c>
      <c r="E78" s="164">
        <v>200</v>
      </c>
      <c r="F78" s="164"/>
      <c r="G78" s="164" t="s">
        <v>239</v>
      </c>
      <c r="H78" s="164"/>
      <c r="I78" s="164"/>
      <c r="J78" s="164" t="s">
        <v>23</v>
      </c>
      <c r="K78" s="164" t="s">
        <v>23</v>
      </c>
      <c r="L78" s="164" t="s">
        <v>23</v>
      </c>
      <c r="M78" s="164" t="s">
        <v>23</v>
      </c>
      <c r="N78" s="164" t="s">
        <v>23</v>
      </c>
      <c r="O78" s="260"/>
      <c r="P78" s="261"/>
      <c r="Q78" s="164" t="s">
        <v>23</v>
      </c>
    </row>
    <row r="79" spans="2:17" x14ac:dyDescent="0.25">
      <c r="B79" s="5" t="s">
        <v>1</v>
      </c>
    </row>
    <row r="80" spans="2:17" x14ac:dyDescent="0.25">
      <c r="B80" s="5" t="s">
        <v>37</v>
      </c>
    </row>
    <row r="81" spans="2:17" x14ac:dyDescent="0.25">
      <c r="B81" s="5" t="s">
        <v>62</v>
      </c>
    </row>
    <row r="83" spans="2:17" ht="15.75" thickBot="1" x14ac:dyDescent="0.3"/>
    <row r="84" spans="2:17" ht="27" thickBot="1" x14ac:dyDescent="0.3">
      <c r="B84" s="226" t="s">
        <v>38</v>
      </c>
      <c r="C84" s="227"/>
      <c r="D84" s="227"/>
      <c r="E84" s="227"/>
      <c r="F84" s="227"/>
      <c r="G84" s="227"/>
      <c r="H84" s="227"/>
      <c r="I84" s="227"/>
      <c r="J84" s="227"/>
      <c r="K84" s="227"/>
      <c r="L84" s="227"/>
      <c r="M84" s="227"/>
      <c r="N84" s="228"/>
    </row>
    <row r="89" spans="2:17" ht="76.5" customHeight="1" x14ac:dyDescent="0.25">
      <c r="B89" s="92" t="s">
        <v>0</v>
      </c>
      <c r="C89" s="92" t="s">
        <v>39</v>
      </c>
      <c r="D89" s="92" t="s">
        <v>40</v>
      </c>
      <c r="E89" s="92" t="s">
        <v>105</v>
      </c>
      <c r="F89" s="92" t="s">
        <v>107</v>
      </c>
      <c r="G89" s="92" t="s">
        <v>108</v>
      </c>
      <c r="H89" s="92" t="s">
        <v>109</v>
      </c>
      <c r="I89" s="92" t="s">
        <v>106</v>
      </c>
      <c r="J89" s="231" t="s">
        <v>110</v>
      </c>
      <c r="K89" s="232"/>
      <c r="L89" s="233"/>
      <c r="M89" s="92" t="s">
        <v>111</v>
      </c>
      <c r="N89" s="92" t="s">
        <v>41</v>
      </c>
      <c r="O89" s="92" t="s">
        <v>42</v>
      </c>
      <c r="P89" s="231" t="s">
        <v>3</v>
      </c>
      <c r="Q89" s="233"/>
    </row>
    <row r="90" spans="2:17" ht="60.75" customHeight="1" x14ac:dyDescent="0.25">
      <c r="B90" s="222" t="s">
        <v>43</v>
      </c>
      <c r="C90" s="222" t="s">
        <v>381</v>
      </c>
      <c r="D90" s="222" t="s">
        <v>243</v>
      </c>
      <c r="E90" s="211">
        <v>24437346</v>
      </c>
      <c r="F90" s="222" t="s">
        <v>244</v>
      </c>
      <c r="G90" s="211" t="s">
        <v>245</v>
      </c>
      <c r="H90" s="222" t="s">
        <v>246</v>
      </c>
      <c r="I90" s="220"/>
      <c r="J90" s="145" t="s">
        <v>247</v>
      </c>
      <c r="K90" s="69" t="s">
        <v>248</v>
      </c>
      <c r="L90" s="69" t="s">
        <v>249</v>
      </c>
      <c r="M90" s="211" t="s">
        <v>23</v>
      </c>
      <c r="N90" s="211" t="s">
        <v>23</v>
      </c>
      <c r="O90" s="211" t="s">
        <v>23</v>
      </c>
      <c r="P90" s="250"/>
      <c r="Q90" s="251"/>
    </row>
    <row r="91" spans="2:17" ht="60.75" customHeight="1" x14ac:dyDescent="0.25">
      <c r="B91" s="223"/>
      <c r="C91" s="223"/>
      <c r="D91" s="223"/>
      <c r="E91" s="213"/>
      <c r="F91" s="223"/>
      <c r="G91" s="213"/>
      <c r="H91" s="223"/>
      <c r="I91" s="221"/>
      <c r="J91" s="150" t="s">
        <v>250</v>
      </c>
      <c r="K91" s="69" t="s">
        <v>251</v>
      </c>
      <c r="L91" s="69" t="s">
        <v>252</v>
      </c>
      <c r="M91" s="213"/>
      <c r="N91" s="213"/>
      <c r="O91" s="213"/>
      <c r="P91" s="252"/>
      <c r="Q91" s="253"/>
    </row>
    <row r="92" spans="2:17" ht="60.75" customHeight="1" x14ac:dyDescent="0.25">
      <c r="B92" s="223"/>
      <c r="C92" s="223"/>
      <c r="D92" s="223"/>
      <c r="E92" s="213"/>
      <c r="F92" s="223"/>
      <c r="G92" s="213"/>
      <c r="H92" s="223"/>
      <c r="I92" s="221"/>
      <c r="J92" s="1" t="s">
        <v>253</v>
      </c>
      <c r="K92" s="69" t="s">
        <v>254</v>
      </c>
      <c r="L92" s="68" t="s">
        <v>255</v>
      </c>
      <c r="M92" s="213"/>
      <c r="N92" s="213"/>
      <c r="O92" s="213"/>
      <c r="P92" s="252"/>
      <c r="Q92" s="253"/>
    </row>
    <row r="93" spans="2:17" s="79" customFormat="1" ht="78" customHeight="1" x14ac:dyDescent="0.25">
      <c r="B93" s="238"/>
      <c r="C93" s="238"/>
      <c r="D93" s="238"/>
      <c r="E93" s="212"/>
      <c r="F93" s="238"/>
      <c r="G93" s="212"/>
      <c r="H93" s="238"/>
      <c r="I93" s="240"/>
      <c r="J93" s="158" t="s">
        <v>256</v>
      </c>
      <c r="K93" s="163" t="s">
        <v>257</v>
      </c>
      <c r="L93" s="163" t="s">
        <v>258</v>
      </c>
      <c r="M93" s="212"/>
      <c r="N93" s="212"/>
      <c r="O93" s="212"/>
      <c r="P93" s="254"/>
      <c r="Q93" s="255"/>
    </row>
    <row r="94" spans="2:17" ht="60.75" customHeight="1" x14ac:dyDescent="0.25">
      <c r="B94" s="222" t="s">
        <v>44</v>
      </c>
      <c r="C94" s="222" t="s">
        <v>381</v>
      </c>
      <c r="D94" s="222" t="s">
        <v>259</v>
      </c>
      <c r="E94" s="211">
        <v>1058819107</v>
      </c>
      <c r="F94" s="211" t="s">
        <v>260</v>
      </c>
      <c r="G94" s="211" t="s">
        <v>261</v>
      </c>
      <c r="H94" s="256">
        <v>41894</v>
      </c>
      <c r="I94" s="220"/>
      <c r="J94" s="1" t="s">
        <v>262</v>
      </c>
      <c r="K94" s="69" t="s">
        <v>263</v>
      </c>
      <c r="L94" s="69" t="s">
        <v>264</v>
      </c>
      <c r="M94" s="211" t="s">
        <v>23</v>
      </c>
      <c r="N94" s="211" t="s">
        <v>23</v>
      </c>
      <c r="O94" s="211" t="s">
        <v>23</v>
      </c>
      <c r="P94" s="234"/>
      <c r="Q94" s="235"/>
    </row>
    <row r="95" spans="2:17" ht="33.6" customHeight="1" x14ac:dyDescent="0.25">
      <c r="B95" s="238"/>
      <c r="C95" s="238"/>
      <c r="D95" s="238"/>
      <c r="E95" s="212"/>
      <c r="F95" s="212"/>
      <c r="G95" s="212"/>
      <c r="H95" s="257"/>
      <c r="I95" s="240"/>
      <c r="J95" s="1" t="s">
        <v>201</v>
      </c>
      <c r="K95" s="69" t="s">
        <v>265</v>
      </c>
      <c r="L95" s="68" t="s">
        <v>266</v>
      </c>
      <c r="M95" s="212"/>
      <c r="N95" s="212"/>
      <c r="O95" s="212"/>
      <c r="P95" s="236"/>
      <c r="Q95" s="237"/>
    </row>
    <row r="96" spans="2:17" x14ac:dyDescent="0.25">
      <c r="B96" s="79"/>
      <c r="C96" s="79"/>
      <c r="D96" s="79"/>
      <c r="E96" s="79"/>
      <c r="F96" s="79"/>
      <c r="G96" s="79"/>
      <c r="H96" s="79"/>
      <c r="I96" s="79"/>
    </row>
    <row r="97" spans="2:17" ht="70.5" customHeight="1" x14ac:dyDescent="0.25">
      <c r="B97" s="222" t="s">
        <v>43</v>
      </c>
      <c r="C97" s="222" t="s">
        <v>381</v>
      </c>
      <c r="D97" s="222" t="s">
        <v>267</v>
      </c>
      <c r="E97" s="211">
        <v>30237340</v>
      </c>
      <c r="F97" s="222" t="s">
        <v>268</v>
      </c>
      <c r="G97" s="211" t="s">
        <v>269</v>
      </c>
      <c r="H97" s="222" t="s">
        <v>270</v>
      </c>
      <c r="I97" s="220"/>
      <c r="J97" s="145" t="s">
        <v>271</v>
      </c>
      <c r="K97" s="69" t="s">
        <v>272</v>
      </c>
      <c r="L97" s="69" t="s">
        <v>273</v>
      </c>
      <c r="M97" s="211" t="s">
        <v>23</v>
      </c>
      <c r="N97" s="211" t="s">
        <v>23</v>
      </c>
      <c r="O97" s="211" t="s">
        <v>23</v>
      </c>
      <c r="P97" s="250"/>
      <c r="Q97" s="251"/>
    </row>
    <row r="98" spans="2:17" ht="75" x14ac:dyDescent="0.25">
      <c r="B98" s="223"/>
      <c r="C98" s="223"/>
      <c r="D98" s="223"/>
      <c r="E98" s="213"/>
      <c r="F98" s="223"/>
      <c r="G98" s="213"/>
      <c r="H98" s="223"/>
      <c r="I98" s="221"/>
      <c r="J98" s="150" t="s">
        <v>274</v>
      </c>
      <c r="K98" s="69" t="s">
        <v>251</v>
      </c>
      <c r="L98" s="69" t="s">
        <v>252</v>
      </c>
      <c r="M98" s="213"/>
      <c r="N98" s="213"/>
      <c r="O98" s="213"/>
      <c r="P98" s="252"/>
      <c r="Q98" s="253"/>
    </row>
    <row r="99" spans="2:17" ht="90" x14ac:dyDescent="0.25">
      <c r="B99" s="244" t="s">
        <v>44</v>
      </c>
      <c r="C99" s="244" t="s">
        <v>381</v>
      </c>
      <c r="D99" s="244" t="s">
        <v>275</v>
      </c>
      <c r="E99" s="219">
        <v>30232714</v>
      </c>
      <c r="F99" s="244" t="s">
        <v>276</v>
      </c>
      <c r="G99" s="219" t="s">
        <v>261</v>
      </c>
      <c r="H99" s="249" t="s">
        <v>277</v>
      </c>
      <c r="I99" s="243"/>
      <c r="J99" s="150" t="s">
        <v>278</v>
      </c>
      <c r="K99" s="69" t="s">
        <v>279</v>
      </c>
      <c r="L99" s="69" t="s">
        <v>280</v>
      </c>
      <c r="M99" s="219" t="s">
        <v>23</v>
      </c>
      <c r="N99" s="219" t="s">
        <v>23</v>
      </c>
      <c r="O99" s="219" t="s">
        <v>23</v>
      </c>
      <c r="P99" s="244"/>
      <c r="Q99" s="244"/>
    </row>
    <row r="100" spans="2:17" ht="60" x14ac:dyDescent="0.25">
      <c r="B100" s="244"/>
      <c r="C100" s="244"/>
      <c r="D100" s="244"/>
      <c r="E100" s="219"/>
      <c r="F100" s="244"/>
      <c r="G100" s="219"/>
      <c r="H100" s="249"/>
      <c r="I100" s="243"/>
      <c r="J100" s="150" t="s">
        <v>281</v>
      </c>
      <c r="K100" s="69" t="s">
        <v>282</v>
      </c>
      <c r="L100" s="69" t="s">
        <v>283</v>
      </c>
      <c r="M100" s="219"/>
      <c r="N100" s="219"/>
      <c r="O100" s="219"/>
      <c r="P100" s="244"/>
      <c r="Q100" s="244"/>
    </row>
    <row r="101" spans="2:17" ht="69.75" customHeight="1" x14ac:dyDescent="0.25">
      <c r="B101" s="244"/>
      <c r="C101" s="244"/>
      <c r="D101" s="244"/>
      <c r="E101" s="219"/>
      <c r="F101" s="244"/>
      <c r="G101" s="219"/>
      <c r="H101" s="249"/>
      <c r="I101" s="243"/>
      <c r="J101" s="1" t="s">
        <v>274</v>
      </c>
      <c r="K101" s="69" t="s">
        <v>284</v>
      </c>
      <c r="L101" s="68" t="s">
        <v>285</v>
      </c>
      <c r="M101" s="219"/>
      <c r="N101" s="219"/>
      <c r="O101" s="219"/>
      <c r="P101" s="244"/>
      <c r="Q101" s="244"/>
    </row>
    <row r="102" spans="2:17" x14ac:dyDescent="0.25">
      <c r="B102" s="79"/>
      <c r="C102" s="79"/>
      <c r="D102" s="79"/>
      <c r="E102" s="79"/>
      <c r="F102" s="79"/>
      <c r="G102" s="79"/>
      <c r="H102" s="79"/>
      <c r="I102" s="79"/>
    </row>
    <row r="103" spans="2:17" ht="60" x14ac:dyDescent="0.25">
      <c r="B103" s="170" t="s">
        <v>43</v>
      </c>
      <c r="C103" s="170" t="s">
        <v>381</v>
      </c>
      <c r="D103" s="170" t="s">
        <v>286</v>
      </c>
      <c r="E103" s="160">
        <v>1053782342</v>
      </c>
      <c r="F103" s="170" t="s">
        <v>260</v>
      </c>
      <c r="G103" s="160" t="s">
        <v>261</v>
      </c>
      <c r="H103" s="170" t="s">
        <v>287</v>
      </c>
      <c r="I103" s="171"/>
      <c r="J103" s="145" t="s">
        <v>366</v>
      </c>
      <c r="K103" s="69" t="s">
        <v>367</v>
      </c>
      <c r="L103" s="69" t="s">
        <v>368</v>
      </c>
      <c r="M103" s="149" t="s">
        <v>23</v>
      </c>
      <c r="N103" s="149" t="s">
        <v>23</v>
      </c>
      <c r="O103" s="149" t="s">
        <v>23</v>
      </c>
      <c r="P103" s="234"/>
      <c r="Q103" s="235"/>
    </row>
    <row r="104" spans="2:17" ht="45" x14ac:dyDescent="0.25">
      <c r="B104" s="222" t="s">
        <v>44</v>
      </c>
      <c r="C104" s="222" t="s">
        <v>381</v>
      </c>
      <c r="D104" s="222" t="s">
        <v>288</v>
      </c>
      <c r="E104" s="211">
        <v>1053807056</v>
      </c>
      <c r="F104" s="211" t="s">
        <v>289</v>
      </c>
      <c r="G104" s="211" t="s">
        <v>269</v>
      </c>
      <c r="H104" s="211" t="s">
        <v>290</v>
      </c>
      <c r="I104" s="220"/>
      <c r="J104" s="145" t="s">
        <v>291</v>
      </c>
      <c r="K104" s="69" t="s">
        <v>292</v>
      </c>
      <c r="L104" s="69" t="s">
        <v>293</v>
      </c>
      <c r="M104" s="211" t="s">
        <v>23</v>
      </c>
      <c r="N104" s="211" t="s">
        <v>23</v>
      </c>
      <c r="O104" s="211" t="s">
        <v>23</v>
      </c>
      <c r="P104" s="234"/>
      <c r="Q104" s="235"/>
    </row>
    <row r="105" spans="2:17" ht="30" x14ac:dyDescent="0.25">
      <c r="B105" s="238"/>
      <c r="C105" s="238"/>
      <c r="D105" s="238"/>
      <c r="E105" s="212"/>
      <c r="F105" s="212"/>
      <c r="G105" s="212"/>
      <c r="H105" s="212"/>
      <c r="I105" s="240"/>
      <c r="J105" s="1" t="s">
        <v>274</v>
      </c>
      <c r="K105" s="69" t="s">
        <v>294</v>
      </c>
      <c r="L105" s="68" t="s">
        <v>285</v>
      </c>
      <c r="M105" s="212"/>
      <c r="N105" s="212"/>
      <c r="O105" s="212"/>
      <c r="P105" s="236"/>
      <c r="Q105" s="237"/>
    </row>
    <row r="106" spans="2:17" x14ac:dyDescent="0.25">
      <c r="B106" s="79"/>
      <c r="C106" s="79"/>
      <c r="D106" s="79"/>
      <c r="E106" s="79"/>
      <c r="F106" s="79"/>
      <c r="G106" s="79"/>
      <c r="H106" s="79"/>
      <c r="I106" s="79"/>
    </row>
    <row r="107" spans="2:17" ht="90" x14ac:dyDescent="0.25">
      <c r="B107" s="170" t="s">
        <v>43</v>
      </c>
      <c r="C107" s="170" t="s">
        <v>382</v>
      </c>
      <c r="D107" s="170" t="s">
        <v>295</v>
      </c>
      <c r="E107" s="160">
        <v>24646043</v>
      </c>
      <c r="F107" s="170" t="s">
        <v>296</v>
      </c>
      <c r="G107" s="160" t="s">
        <v>269</v>
      </c>
      <c r="H107" s="170" t="s">
        <v>297</v>
      </c>
      <c r="I107" s="171"/>
      <c r="J107" s="159" t="s">
        <v>369</v>
      </c>
      <c r="K107" s="168" t="s">
        <v>370</v>
      </c>
      <c r="L107" s="168" t="s">
        <v>371</v>
      </c>
      <c r="M107" s="149" t="s">
        <v>23</v>
      </c>
      <c r="N107" s="149" t="s">
        <v>23</v>
      </c>
      <c r="O107" s="149" t="s">
        <v>23</v>
      </c>
      <c r="P107" s="234"/>
      <c r="Q107" s="235"/>
    </row>
    <row r="108" spans="2:17" s="93" customFormat="1" ht="87.75" customHeight="1" x14ac:dyDescent="0.25">
      <c r="B108" s="162" t="s">
        <v>44</v>
      </c>
      <c r="C108" s="162" t="s">
        <v>383</v>
      </c>
      <c r="D108" s="161" t="s">
        <v>372</v>
      </c>
      <c r="E108" s="161">
        <v>1085661124</v>
      </c>
      <c r="F108" s="161" t="s">
        <v>373</v>
      </c>
      <c r="G108" s="161" t="s">
        <v>261</v>
      </c>
      <c r="H108" s="161" t="s">
        <v>374</v>
      </c>
      <c r="I108" s="40"/>
      <c r="J108" s="157" t="s">
        <v>377</v>
      </c>
      <c r="K108" s="69" t="s">
        <v>376</v>
      </c>
      <c r="L108" s="163" t="s">
        <v>375</v>
      </c>
      <c r="M108" s="158" t="s">
        <v>23</v>
      </c>
      <c r="N108" s="158" t="s">
        <v>23</v>
      </c>
      <c r="O108" s="158" t="s">
        <v>23</v>
      </c>
      <c r="P108" s="248"/>
      <c r="Q108" s="244"/>
    </row>
    <row r="109" spans="2:17" x14ac:dyDescent="0.25">
      <c r="B109" s="79"/>
      <c r="C109" s="79"/>
      <c r="D109" s="79"/>
      <c r="E109" s="79"/>
      <c r="F109" s="79"/>
      <c r="G109" s="79"/>
      <c r="H109" s="79"/>
      <c r="I109" s="79"/>
    </row>
    <row r="110" spans="2:17" ht="45" x14ac:dyDescent="0.25">
      <c r="B110" s="222" t="s">
        <v>43</v>
      </c>
      <c r="C110" s="222" t="s">
        <v>382</v>
      </c>
      <c r="D110" s="222" t="s">
        <v>299</v>
      </c>
      <c r="E110" s="211">
        <v>24645634</v>
      </c>
      <c r="F110" s="222" t="s">
        <v>300</v>
      </c>
      <c r="G110" s="211" t="s">
        <v>301</v>
      </c>
      <c r="H110" s="222" t="s">
        <v>302</v>
      </c>
      <c r="I110" s="245"/>
      <c r="J110" s="145" t="s">
        <v>274</v>
      </c>
      <c r="K110" s="69" t="s">
        <v>303</v>
      </c>
      <c r="L110" s="69" t="s">
        <v>304</v>
      </c>
      <c r="M110" s="211" t="s">
        <v>23</v>
      </c>
      <c r="N110" s="211" t="s">
        <v>23</v>
      </c>
      <c r="O110" s="211" t="s">
        <v>23</v>
      </c>
      <c r="P110" s="234"/>
      <c r="Q110" s="235"/>
    </row>
    <row r="111" spans="2:17" ht="75" x14ac:dyDescent="0.25">
      <c r="B111" s="223"/>
      <c r="C111" s="223"/>
      <c r="D111" s="223"/>
      <c r="E111" s="213"/>
      <c r="F111" s="223"/>
      <c r="G111" s="213"/>
      <c r="H111" s="223"/>
      <c r="I111" s="246"/>
      <c r="J111" s="145" t="s">
        <v>274</v>
      </c>
      <c r="K111" s="69" t="s">
        <v>305</v>
      </c>
      <c r="L111" s="69" t="s">
        <v>304</v>
      </c>
      <c r="M111" s="213"/>
      <c r="N111" s="213"/>
      <c r="O111" s="213"/>
      <c r="P111" s="241"/>
      <c r="Q111" s="242"/>
    </row>
    <row r="112" spans="2:17" ht="30" x14ac:dyDescent="0.25">
      <c r="B112" s="238"/>
      <c r="C112" s="238"/>
      <c r="D112" s="238"/>
      <c r="E112" s="212"/>
      <c r="F112" s="238"/>
      <c r="G112" s="212"/>
      <c r="H112" s="238"/>
      <c r="I112" s="247"/>
      <c r="J112" s="145" t="s">
        <v>306</v>
      </c>
      <c r="K112" s="69" t="s">
        <v>307</v>
      </c>
      <c r="L112" s="69" t="s">
        <v>308</v>
      </c>
      <c r="M112" s="212"/>
      <c r="N112" s="212"/>
      <c r="O112" s="212"/>
      <c r="P112" s="236"/>
      <c r="Q112" s="237"/>
    </row>
    <row r="113" spans="1:17" ht="75" x14ac:dyDescent="0.25">
      <c r="B113" s="222" t="s">
        <v>44</v>
      </c>
      <c r="C113" s="222" t="s">
        <v>383</v>
      </c>
      <c r="D113" s="211" t="s">
        <v>309</v>
      </c>
      <c r="E113" s="211">
        <v>1053767598</v>
      </c>
      <c r="F113" s="211" t="s">
        <v>298</v>
      </c>
      <c r="G113" s="211" t="s">
        <v>310</v>
      </c>
      <c r="H113" s="211" t="s">
        <v>311</v>
      </c>
      <c r="I113" s="220"/>
      <c r="J113" s="145" t="s">
        <v>312</v>
      </c>
      <c r="K113" s="69" t="s">
        <v>313</v>
      </c>
      <c r="L113" s="69" t="s">
        <v>314</v>
      </c>
      <c r="M113" s="211" t="s">
        <v>23</v>
      </c>
      <c r="N113" s="211" t="s">
        <v>23</v>
      </c>
      <c r="O113" s="211" t="s">
        <v>23</v>
      </c>
      <c r="P113" s="234"/>
      <c r="Q113" s="235"/>
    </row>
    <row r="114" spans="1:17" ht="75" x14ac:dyDescent="0.25">
      <c r="B114" s="223"/>
      <c r="C114" s="223"/>
      <c r="D114" s="213"/>
      <c r="E114" s="213"/>
      <c r="F114" s="213"/>
      <c r="G114" s="213"/>
      <c r="H114" s="213"/>
      <c r="I114" s="221"/>
      <c r="J114" s="145" t="s">
        <v>315</v>
      </c>
      <c r="K114" s="69" t="s">
        <v>316</v>
      </c>
      <c r="L114" s="69" t="s">
        <v>317</v>
      </c>
      <c r="M114" s="213"/>
      <c r="N114" s="213"/>
      <c r="O114" s="213"/>
      <c r="P114" s="241"/>
      <c r="Q114" s="242"/>
    </row>
    <row r="115" spans="1:17" ht="30" x14ac:dyDescent="0.25">
      <c r="B115" s="223"/>
      <c r="C115" s="223"/>
      <c r="D115" s="213"/>
      <c r="E115" s="213"/>
      <c r="F115" s="213"/>
      <c r="G115" s="213"/>
      <c r="H115" s="213"/>
      <c r="I115" s="221"/>
      <c r="J115" s="145" t="s">
        <v>274</v>
      </c>
      <c r="K115" s="69" t="s">
        <v>318</v>
      </c>
      <c r="L115" s="69" t="s">
        <v>319</v>
      </c>
      <c r="M115" s="213"/>
      <c r="N115" s="213"/>
      <c r="O115" s="213"/>
      <c r="P115" s="241"/>
      <c r="Q115" s="242"/>
    </row>
    <row r="116" spans="1:17" ht="45" x14ac:dyDescent="0.25">
      <c r="B116" s="238"/>
      <c r="C116" s="238"/>
      <c r="D116" s="212"/>
      <c r="E116" s="212"/>
      <c r="F116" s="212"/>
      <c r="G116" s="212"/>
      <c r="H116" s="212"/>
      <c r="I116" s="240"/>
      <c r="J116" s="1" t="s">
        <v>274</v>
      </c>
      <c r="K116" s="69" t="s">
        <v>320</v>
      </c>
      <c r="L116" s="68" t="s">
        <v>321</v>
      </c>
      <c r="M116" s="212"/>
      <c r="N116" s="212"/>
      <c r="O116" s="212"/>
      <c r="P116" s="236"/>
      <c r="Q116" s="237"/>
    </row>
    <row r="117" spans="1:17" x14ac:dyDescent="0.25">
      <c r="B117" s="79"/>
      <c r="C117" s="79"/>
      <c r="D117" s="79"/>
      <c r="E117" s="79"/>
      <c r="F117" s="79"/>
      <c r="G117" s="79"/>
      <c r="H117" s="79"/>
      <c r="I117" s="79"/>
    </row>
    <row r="118" spans="1:17" ht="60" x14ac:dyDescent="0.25">
      <c r="A118" s="5">
        <v>0</v>
      </c>
      <c r="B118" s="222" t="s">
        <v>43</v>
      </c>
      <c r="C118" s="222" t="s">
        <v>382</v>
      </c>
      <c r="D118" s="222" t="s">
        <v>322</v>
      </c>
      <c r="E118" s="211">
        <v>24341309</v>
      </c>
      <c r="F118" s="222" t="s">
        <v>323</v>
      </c>
      <c r="G118" s="211" t="s">
        <v>269</v>
      </c>
      <c r="H118" s="222" t="s">
        <v>277</v>
      </c>
      <c r="I118" s="220"/>
      <c r="J118" s="145" t="s">
        <v>324</v>
      </c>
      <c r="K118" s="69" t="s">
        <v>325</v>
      </c>
      <c r="L118" s="69" t="s">
        <v>326</v>
      </c>
      <c r="M118" s="211" t="s">
        <v>23</v>
      </c>
      <c r="N118" s="211" t="s">
        <v>23</v>
      </c>
      <c r="O118" s="211" t="s">
        <v>23</v>
      </c>
      <c r="P118" s="234"/>
      <c r="Q118" s="235"/>
    </row>
    <row r="119" spans="1:17" ht="30" x14ac:dyDescent="0.25">
      <c r="B119" s="223"/>
      <c r="C119" s="223"/>
      <c r="D119" s="223"/>
      <c r="E119" s="213"/>
      <c r="F119" s="223"/>
      <c r="G119" s="213"/>
      <c r="H119" s="223"/>
      <c r="I119" s="221"/>
      <c r="J119" s="145" t="s">
        <v>274</v>
      </c>
      <c r="K119" s="69" t="s">
        <v>327</v>
      </c>
      <c r="L119" s="69" t="s">
        <v>328</v>
      </c>
      <c r="M119" s="213"/>
      <c r="N119" s="213"/>
      <c r="O119" s="213"/>
      <c r="P119" s="241"/>
      <c r="Q119" s="242"/>
    </row>
    <row r="120" spans="1:17" ht="75" x14ac:dyDescent="0.25">
      <c r="B120" s="238"/>
      <c r="C120" s="238"/>
      <c r="D120" s="238"/>
      <c r="E120" s="212"/>
      <c r="F120" s="238"/>
      <c r="G120" s="212"/>
      <c r="H120" s="238"/>
      <c r="I120" s="240"/>
      <c r="J120" s="145" t="s">
        <v>253</v>
      </c>
      <c r="K120" s="69" t="s">
        <v>329</v>
      </c>
      <c r="L120" s="69" t="s">
        <v>330</v>
      </c>
      <c r="M120" s="212"/>
      <c r="N120" s="212"/>
      <c r="O120" s="212"/>
      <c r="P120" s="236"/>
      <c r="Q120" s="237"/>
    </row>
    <row r="121" spans="1:17" ht="75" x14ac:dyDescent="0.25">
      <c r="B121" s="222" t="s">
        <v>44</v>
      </c>
      <c r="C121" s="222" t="s">
        <v>383</v>
      </c>
      <c r="D121" s="222" t="s">
        <v>331</v>
      </c>
      <c r="E121" s="211">
        <v>1053807669</v>
      </c>
      <c r="F121" s="222" t="s">
        <v>332</v>
      </c>
      <c r="G121" s="211" t="s">
        <v>269</v>
      </c>
      <c r="H121" s="211" t="s">
        <v>333</v>
      </c>
      <c r="I121" s="243"/>
      <c r="J121" s="145" t="s">
        <v>334</v>
      </c>
      <c r="K121" s="69" t="s">
        <v>335</v>
      </c>
      <c r="L121" s="69" t="s">
        <v>336</v>
      </c>
      <c r="M121" s="219" t="s">
        <v>23</v>
      </c>
      <c r="N121" s="219" t="s">
        <v>23</v>
      </c>
      <c r="O121" s="219" t="s">
        <v>23</v>
      </c>
      <c r="P121" s="244"/>
      <c r="Q121" s="244"/>
    </row>
    <row r="122" spans="1:17" ht="30" x14ac:dyDescent="0.25">
      <c r="B122" s="223"/>
      <c r="C122" s="223"/>
      <c r="D122" s="223"/>
      <c r="E122" s="213"/>
      <c r="F122" s="223"/>
      <c r="G122" s="213"/>
      <c r="H122" s="213"/>
      <c r="I122" s="243"/>
      <c r="J122" s="145" t="s">
        <v>274</v>
      </c>
      <c r="K122" s="69" t="s">
        <v>337</v>
      </c>
      <c r="L122" s="69" t="s">
        <v>338</v>
      </c>
      <c r="M122" s="219"/>
      <c r="N122" s="219"/>
      <c r="O122" s="219"/>
      <c r="P122" s="244"/>
      <c r="Q122" s="244"/>
    </row>
    <row r="123" spans="1:17" x14ac:dyDescent="0.25">
      <c r="B123" s="79"/>
      <c r="C123" s="79"/>
      <c r="D123" s="79"/>
      <c r="E123" s="79"/>
      <c r="F123" s="79"/>
      <c r="G123" s="79"/>
      <c r="H123" s="79"/>
      <c r="I123" s="79"/>
    </row>
    <row r="124" spans="1:17" ht="41.25" customHeight="1" x14ac:dyDescent="0.25">
      <c r="B124" s="222" t="s">
        <v>43</v>
      </c>
      <c r="C124" s="222" t="s">
        <v>382</v>
      </c>
      <c r="D124" s="222" t="s">
        <v>339</v>
      </c>
      <c r="E124" s="211">
        <v>63546546</v>
      </c>
      <c r="F124" s="222" t="s">
        <v>340</v>
      </c>
      <c r="G124" s="211" t="s">
        <v>310</v>
      </c>
      <c r="H124" s="222" t="s">
        <v>341</v>
      </c>
      <c r="I124" s="220"/>
      <c r="J124" s="145" t="s">
        <v>274</v>
      </c>
      <c r="K124" s="69" t="s">
        <v>342</v>
      </c>
      <c r="L124" s="69" t="s">
        <v>343</v>
      </c>
      <c r="M124" s="211" t="s">
        <v>23</v>
      </c>
      <c r="N124" s="211" t="s">
        <v>23</v>
      </c>
      <c r="O124" s="211" t="s">
        <v>23</v>
      </c>
      <c r="P124" s="234"/>
      <c r="Q124" s="235"/>
    </row>
    <row r="125" spans="1:17" ht="41.25" customHeight="1" x14ac:dyDescent="0.25">
      <c r="B125" s="238"/>
      <c r="C125" s="238"/>
      <c r="D125" s="238"/>
      <c r="E125" s="212"/>
      <c r="F125" s="238"/>
      <c r="G125" s="212"/>
      <c r="H125" s="238"/>
      <c r="I125" s="240"/>
      <c r="J125" s="145" t="s">
        <v>274</v>
      </c>
      <c r="K125" s="69" t="s">
        <v>344</v>
      </c>
      <c r="L125" s="69" t="s">
        <v>345</v>
      </c>
      <c r="M125" s="212"/>
      <c r="N125" s="212"/>
      <c r="O125" s="212"/>
      <c r="P125" s="236"/>
      <c r="Q125" s="237"/>
    </row>
    <row r="126" spans="1:17" ht="60" x14ac:dyDescent="0.25">
      <c r="B126" s="222" t="s">
        <v>44</v>
      </c>
      <c r="C126" s="222" t="s">
        <v>383</v>
      </c>
      <c r="D126" s="222" t="s">
        <v>346</v>
      </c>
      <c r="E126" s="211">
        <v>24338764</v>
      </c>
      <c r="F126" s="222" t="s">
        <v>347</v>
      </c>
      <c r="G126" s="211" t="s">
        <v>269</v>
      </c>
      <c r="H126" s="211" t="s">
        <v>348</v>
      </c>
      <c r="I126" s="220"/>
      <c r="J126" s="145" t="s">
        <v>349</v>
      </c>
      <c r="K126" s="69" t="s">
        <v>350</v>
      </c>
      <c r="L126" s="69" t="s">
        <v>351</v>
      </c>
      <c r="M126" s="211" t="s">
        <v>23</v>
      </c>
      <c r="N126" s="211" t="s">
        <v>23</v>
      </c>
      <c r="O126" s="211" t="s">
        <v>23</v>
      </c>
      <c r="P126" s="234"/>
      <c r="Q126" s="235"/>
    </row>
    <row r="127" spans="1:17" ht="45" x14ac:dyDescent="0.25">
      <c r="B127" s="223"/>
      <c r="C127" s="223"/>
      <c r="D127" s="223"/>
      <c r="E127" s="213"/>
      <c r="F127" s="223"/>
      <c r="G127" s="213"/>
      <c r="H127" s="213"/>
      <c r="I127" s="221"/>
      <c r="J127" s="145" t="s">
        <v>312</v>
      </c>
      <c r="K127" s="69" t="s">
        <v>352</v>
      </c>
      <c r="L127" s="69" t="s">
        <v>353</v>
      </c>
      <c r="M127" s="213"/>
      <c r="N127" s="213"/>
      <c r="O127" s="213"/>
      <c r="P127" s="241"/>
      <c r="Q127" s="242"/>
    </row>
    <row r="128" spans="1:17" ht="30" x14ac:dyDescent="0.25">
      <c r="B128" s="238"/>
      <c r="C128" s="238"/>
      <c r="D128" s="238"/>
      <c r="E128" s="212"/>
      <c r="F128" s="238"/>
      <c r="G128" s="212"/>
      <c r="H128" s="212"/>
      <c r="I128" s="240"/>
      <c r="J128" s="1" t="s">
        <v>274</v>
      </c>
      <c r="K128" s="69" t="s">
        <v>354</v>
      </c>
      <c r="L128" s="69" t="s">
        <v>338</v>
      </c>
      <c r="M128" s="212"/>
      <c r="N128" s="212"/>
      <c r="O128" s="212"/>
      <c r="P128" s="236"/>
      <c r="Q128" s="237"/>
    </row>
    <row r="129" spans="2:17" x14ac:dyDescent="0.25">
      <c r="B129" s="71"/>
      <c r="C129" s="71"/>
      <c r="D129" s="71"/>
      <c r="E129" s="156"/>
      <c r="F129" s="71"/>
      <c r="G129" s="156"/>
      <c r="H129" s="156"/>
      <c r="I129" s="31"/>
      <c r="J129" s="131"/>
      <c r="K129" s="155"/>
      <c r="L129" s="155"/>
      <c r="M129" s="156"/>
      <c r="N129" s="156"/>
      <c r="O129" s="156"/>
      <c r="P129" s="71"/>
      <c r="Q129" s="71"/>
    </row>
    <row r="130" spans="2:17" ht="45" x14ac:dyDescent="0.25">
      <c r="B130" s="222" t="s">
        <v>44</v>
      </c>
      <c r="C130" s="222" t="s">
        <v>383</v>
      </c>
      <c r="D130" s="222" t="s">
        <v>355</v>
      </c>
      <c r="E130" s="211">
        <v>42154796</v>
      </c>
      <c r="F130" s="222" t="s">
        <v>340</v>
      </c>
      <c r="G130" s="222" t="s">
        <v>356</v>
      </c>
      <c r="H130" s="239" t="s">
        <v>357</v>
      </c>
      <c r="I130" s="220"/>
      <c r="J130" s="145" t="s">
        <v>358</v>
      </c>
      <c r="K130" s="69" t="s">
        <v>359</v>
      </c>
      <c r="L130" s="69" t="s">
        <v>340</v>
      </c>
      <c r="M130" s="211" t="s">
        <v>23</v>
      </c>
      <c r="N130" s="211" t="s">
        <v>23</v>
      </c>
      <c r="O130" s="211" t="s">
        <v>23</v>
      </c>
      <c r="P130" s="234"/>
      <c r="Q130" s="235"/>
    </row>
    <row r="131" spans="2:17" ht="45" x14ac:dyDescent="0.25">
      <c r="B131" s="238"/>
      <c r="C131" s="238"/>
      <c r="D131" s="238"/>
      <c r="E131" s="212"/>
      <c r="F131" s="238"/>
      <c r="G131" s="238"/>
      <c r="H131" s="212"/>
      <c r="I131" s="240"/>
      <c r="J131" s="1" t="s">
        <v>274</v>
      </c>
      <c r="K131" s="69" t="s">
        <v>360</v>
      </c>
      <c r="L131" s="69" t="s">
        <v>338</v>
      </c>
      <c r="M131" s="212"/>
      <c r="N131" s="212"/>
      <c r="O131" s="212"/>
      <c r="P131" s="236"/>
      <c r="Q131" s="237"/>
    </row>
    <row r="132" spans="2:17" x14ac:dyDescent="0.25">
      <c r="B132" s="151"/>
      <c r="C132" s="152"/>
      <c r="D132" s="152"/>
      <c r="E132" s="153"/>
      <c r="F132" s="152"/>
      <c r="G132" s="153"/>
      <c r="H132" s="153"/>
      <c r="I132" s="154"/>
      <c r="J132" s="131"/>
      <c r="K132" s="155"/>
      <c r="L132" s="155"/>
      <c r="M132" s="156"/>
      <c r="N132" s="156"/>
      <c r="O132" s="156"/>
      <c r="P132" s="71"/>
      <c r="Q132" s="71"/>
    </row>
    <row r="133" spans="2:17" x14ac:dyDescent="0.25">
      <c r="B133" s="151"/>
      <c r="C133" s="152"/>
      <c r="D133" s="152"/>
      <c r="E133" s="153"/>
      <c r="F133" s="152"/>
      <c r="G133" s="153"/>
      <c r="H133" s="153"/>
      <c r="I133" s="154"/>
      <c r="J133" s="131"/>
      <c r="K133" s="155"/>
      <c r="L133" s="155"/>
      <c r="M133" s="156"/>
      <c r="N133" s="156"/>
      <c r="O133" s="156"/>
      <c r="P133" s="71"/>
      <c r="Q133" s="71"/>
    </row>
    <row r="134" spans="2:17" x14ac:dyDescent="0.25">
      <c r="B134" s="151"/>
      <c r="C134" s="152"/>
      <c r="D134" s="152"/>
      <c r="E134" s="153"/>
      <c r="F134" s="152"/>
      <c r="G134" s="153"/>
      <c r="H134" s="153"/>
      <c r="I134" s="154"/>
      <c r="J134" s="131"/>
      <c r="K134" s="155"/>
      <c r="L134" s="155"/>
      <c r="M134" s="156"/>
      <c r="N134" s="156"/>
      <c r="O134" s="156"/>
      <c r="P134" s="71"/>
      <c r="Q134" s="71"/>
    </row>
    <row r="135" spans="2:17" ht="15.75" thickBot="1" x14ac:dyDescent="0.3"/>
    <row r="136" spans="2:17" ht="27" thickBot="1" x14ac:dyDescent="0.3">
      <c r="B136" s="226" t="s">
        <v>46</v>
      </c>
      <c r="C136" s="227"/>
      <c r="D136" s="227"/>
      <c r="E136" s="227"/>
      <c r="F136" s="227"/>
      <c r="G136" s="227"/>
      <c r="H136" s="227"/>
      <c r="I136" s="227"/>
      <c r="J136" s="227"/>
      <c r="K136" s="227"/>
      <c r="L136" s="227"/>
      <c r="M136" s="227"/>
      <c r="N136" s="228"/>
    </row>
    <row r="139" spans="2:17" ht="46.15" customHeight="1" x14ac:dyDescent="0.25">
      <c r="B139" s="48" t="s">
        <v>33</v>
      </c>
      <c r="C139" s="48" t="s">
        <v>47</v>
      </c>
      <c r="D139" s="231" t="s">
        <v>3</v>
      </c>
      <c r="E139" s="233"/>
    </row>
    <row r="140" spans="2:17" ht="46.9" customHeight="1" x14ac:dyDescent="0.25">
      <c r="B140" s="49" t="s">
        <v>112</v>
      </c>
      <c r="C140" s="93" t="s">
        <v>124</v>
      </c>
      <c r="D140" s="214"/>
      <c r="E140" s="214"/>
    </row>
    <row r="143" spans="2:17" ht="26.25" x14ac:dyDescent="0.25">
      <c r="B143" s="224" t="s">
        <v>64</v>
      </c>
      <c r="C143" s="225"/>
      <c r="D143" s="225"/>
      <c r="E143" s="225"/>
      <c r="F143" s="225"/>
      <c r="G143" s="225"/>
      <c r="H143" s="225"/>
      <c r="I143" s="225"/>
      <c r="J143" s="225"/>
      <c r="K143" s="225"/>
      <c r="L143" s="225"/>
      <c r="M143" s="225"/>
      <c r="N143" s="225"/>
      <c r="O143" s="225"/>
      <c r="P143" s="225"/>
    </row>
    <row r="145" spans="1:26" ht="15.75" thickBot="1" x14ac:dyDescent="0.3"/>
    <row r="146" spans="1:26" ht="27" thickBot="1" x14ac:dyDescent="0.3">
      <c r="B146" s="226" t="s">
        <v>54</v>
      </c>
      <c r="C146" s="227"/>
      <c r="D146" s="227"/>
      <c r="E146" s="227"/>
      <c r="F146" s="227"/>
      <c r="G146" s="227"/>
      <c r="H146" s="227"/>
      <c r="I146" s="227"/>
      <c r="J146" s="227"/>
      <c r="K146" s="227"/>
      <c r="L146" s="227"/>
      <c r="M146" s="227"/>
      <c r="N146" s="228"/>
    </row>
    <row r="148" spans="1:26" ht="15.75" thickBot="1" x14ac:dyDescent="0.3">
      <c r="M148" s="46"/>
      <c r="N148" s="46"/>
    </row>
    <row r="149" spans="1:26" s="79" customFormat="1" ht="109.5" customHeight="1" x14ac:dyDescent="0.25">
      <c r="B149" s="90" t="s">
        <v>133</v>
      </c>
      <c r="C149" s="90" t="s">
        <v>134</v>
      </c>
      <c r="D149" s="90" t="s">
        <v>135</v>
      </c>
      <c r="E149" s="90" t="s">
        <v>45</v>
      </c>
      <c r="F149" s="90" t="s">
        <v>22</v>
      </c>
      <c r="G149" s="90" t="s">
        <v>92</v>
      </c>
      <c r="H149" s="90" t="s">
        <v>17</v>
      </c>
      <c r="I149" s="90" t="s">
        <v>10</v>
      </c>
      <c r="J149" s="90" t="s">
        <v>31</v>
      </c>
      <c r="K149" s="90" t="s">
        <v>61</v>
      </c>
      <c r="L149" s="90" t="s">
        <v>20</v>
      </c>
      <c r="M149" s="75" t="s">
        <v>26</v>
      </c>
      <c r="N149" s="90" t="s">
        <v>136</v>
      </c>
      <c r="O149" s="90" t="s">
        <v>36</v>
      </c>
      <c r="P149" s="91" t="s">
        <v>11</v>
      </c>
      <c r="Q149" s="91" t="s">
        <v>19</v>
      </c>
    </row>
    <row r="150" spans="1:26" s="85" customFormat="1" x14ac:dyDescent="0.25">
      <c r="A150" s="37">
        <v>1</v>
      </c>
      <c r="B150" s="86" t="s">
        <v>380</v>
      </c>
      <c r="C150" s="87"/>
      <c r="D150" s="86"/>
      <c r="E150" s="81"/>
      <c r="F150" s="82"/>
      <c r="G150" s="125"/>
      <c r="H150" s="89"/>
      <c r="I150" s="83"/>
      <c r="J150" s="83"/>
      <c r="K150" s="83"/>
      <c r="L150" s="83"/>
      <c r="M150" s="74"/>
      <c r="N150" s="74">
        <f>+M150*G150</f>
        <v>0</v>
      </c>
      <c r="O150" s="19"/>
      <c r="P150" s="19"/>
      <c r="Q150" s="126"/>
      <c r="R150" s="84"/>
      <c r="S150" s="84"/>
      <c r="T150" s="84"/>
      <c r="U150" s="84"/>
      <c r="V150" s="84"/>
      <c r="W150" s="84"/>
      <c r="X150" s="84"/>
      <c r="Y150" s="84"/>
      <c r="Z150" s="84"/>
    </row>
    <row r="151" spans="1:26" s="85" customFormat="1" x14ac:dyDescent="0.25">
      <c r="A151" s="37">
        <f>+A150+1</f>
        <v>2</v>
      </c>
      <c r="B151" s="86"/>
      <c r="C151" s="87"/>
      <c r="D151" s="86"/>
      <c r="E151" s="81"/>
      <c r="F151" s="82"/>
      <c r="G151" s="82"/>
      <c r="H151" s="82"/>
      <c r="I151" s="83"/>
      <c r="J151" s="83"/>
      <c r="K151" s="83"/>
      <c r="L151" s="83"/>
      <c r="M151" s="74"/>
      <c r="N151" s="74"/>
      <c r="O151" s="19"/>
      <c r="P151" s="19"/>
      <c r="Q151" s="126"/>
      <c r="R151" s="84"/>
      <c r="S151" s="84"/>
      <c r="T151" s="84"/>
      <c r="U151" s="84"/>
      <c r="V151" s="84"/>
      <c r="W151" s="84"/>
      <c r="X151" s="84"/>
      <c r="Y151" s="84"/>
      <c r="Z151" s="84"/>
    </row>
    <row r="152" spans="1:26" s="85" customFormat="1" x14ac:dyDescent="0.25">
      <c r="A152" s="37">
        <f t="shared" ref="A152:A157" si="2">+A151+1</f>
        <v>3</v>
      </c>
      <c r="B152" s="86"/>
      <c r="C152" s="87"/>
      <c r="D152" s="86"/>
      <c r="E152" s="81"/>
      <c r="F152" s="82"/>
      <c r="G152" s="82"/>
      <c r="H152" s="82"/>
      <c r="I152" s="83"/>
      <c r="J152" s="83"/>
      <c r="K152" s="83"/>
      <c r="L152" s="83"/>
      <c r="M152" s="74"/>
      <c r="N152" s="74"/>
      <c r="O152" s="19"/>
      <c r="P152" s="19"/>
      <c r="Q152" s="126"/>
      <c r="R152" s="84"/>
      <c r="S152" s="84"/>
      <c r="T152" s="84"/>
      <c r="U152" s="84"/>
      <c r="V152" s="84"/>
      <c r="W152" s="84"/>
      <c r="X152" s="84"/>
      <c r="Y152" s="84"/>
      <c r="Z152" s="84"/>
    </row>
    <row r="153" spans="1:26" s="85" customFormat="1" x14ac:dyDescent="0.25">
      <c r="A153" s="37">
        <f t="shared" si="2"/>
        <v>4</v>
      </c>
      <c r="B153" s="86"/>
      <c r="C153" s="87"/>
      <c r="D153" s="86"/>
      <c r="E153" s="81"/>
      <c r="F153" s="82"/>
      <c r="G153" s="82"/>
      <c r="H153" s="82"/>
      <c r="I153" s="83"/>
      <c r="J153" s="83"/>
      <c r="K153" s="83"/>
      <c r="L153" s="83"/>
      <c r="M153" s="74"/>
      <c r="N153" s="74"/>
      <c r="O153" s="19"/>
      <c r="P153" s="19"/>
      <c r="Q153" s="126"/>
      <c r="R153" s="84"/>
      <c r="S153" s="84"/>
      <c r="T153" s="84"/>
      <c r="U153" s="84"/>
      <c r="V153" s="84"/>
      <c r="W153" s="84"/>
      <c r="X153" s="84"/>
      <c r="Y153" s="84"/>
      <c r="Z153" s="84"/>
    </row>
    <row r="154" spans="1:26" s="85" customFormat="1" x14ac:dyDescent="0.25">
      <c r="A154" s="37">
        <f t="shared" si="2"/>
        <v>5</v>
      </c>
      <c r="B154" s="86"/>
      <c r="C154" s="87"/>
      <c r="D154" s="86"/>
      <c r="E154" s="81"/>
      <c r="F154" s="82"/>
      <c r="G154" s="82"/>
      <c r="H154" s="82"/>
      <c r="I154" s="83"/>
      <c r="J154" s="83"/>
      <c r="K154" s="83"/>
      <c r="L154" s="83"/>
      <c r="M154" s="74"/>
      <c r="N154" s="74"/>
      <c r="O154" s="19"/>
      <c r="P154" s="19"/>
      <c r="Q154" s="126"/>
      <c r="R154" s="84"/>
      <c r="S154" s="84"/>
      <c r="T154" s="84"/>
      <c r="U154" s="84"/>
      <c r="V154" s="84"/>
      <c r="W154" s="84"/>
      <c r="X154" s="84"/>
      <c r="Y154" s="84"/>
      <c r="Z154" s="84"/>
    </row>
    <row r="155" spans="1:26" s="85" customFormat="1" x14ac:dyDescent="0.25">
      <c r="A155" s="37">
        <f t="shared" si="2"/>
        <v>6</v>
      </c>
      <c r="B155" s="86"/>
      <c r="C155" s="87"/>
      <c r="D155" s="86"/>
      <c r="E155" s="81"/>
      <c r="F155" s="82"/>
      <c r="G155" s="82"/>
      <c r="H155" s="82"/>
      <c r="I155" s="83"/>
      <c r="J155" s="83"/>
      <c r="K155" s="83"/>
      <c r="L155" s="83"/>
      <c r="M155" s="74"/>
      <c r="N155" s="74"/>
      <c r="O155" s="19"/>
      <c r="P155" s="19"/>
      <c r="Q155" s="126"/>
      <c r="R155" s="84"/>
      <c r="S155" s="84"/>
      <c r="T155" s="84"/>
      <c r="U155" s="84"/>
      <c r="V155" s="84"/>
      <c r="W155" s="84"/>
      <c r="X155" s="84"/>
      <c r="Y155" s="84"/>
      <c r="Z155" s="84"/>
    </row>
    <row r="156" spans="1:26" s="85" customFormat="1" x14ac:dyDescent="0.25">
      <c r="A156" s="37">
        <f t="shared" si="2"/>
        <v>7</v>
      </c>
      <c r="B156" s="86"/>
      <c r="C156" s="87"/>
      <c r="D156" s="86"/>
      <c r="E156" s="81"/>
      <c r="F156" s="82"/>
      <c r="G156" s="82"/>
      <c r="H156" s="82"/>
      <c r="I156" s="83"/>
      <c r="J156" s="83"/>
      <c r="K156" s="83"/>
      <c r="L156" s="83"/>
      <c r="M156" s="74"/>
      <c r="N156" s="74"/>
      <c r="O156" s="19"/>
      <c r="P156" s="19"/>
      <c r="Q156" s="126"/>
      <c r="R156" s="84"/>
      <c r="S156" s="84"/>
      <c r="T156" s="84"/>
      <c r="U156" s="84"/>
      <c r="V156" s="84"/>
      <c r="W156" s="84"/>
      <c r="X156" s="84"/>
      <c r="Y156" s="84"/>
      <c r="Z156" s="84"/>
    </row>
    <row r="157" spans="1:26" s="85" customFormat="1" x14ac:dyDescent="0.25">
      <c r="A157" s="37">
        <f t="shared" si="2"/>
        <v>8</v>
      </c>
      <c r="B157" s="86"/>
      <c r="C157" s="87"/>
      <c r="D157" s="86"/>
      <c r="E157" s="81"/>
      <c r="F157" s="82"/>
      <c r="G157" s="82"/>
      <c r="H157" s="82"/>
      <c r="I157" s="83"/>
      <c r="J157" s="83"/>
      <c r="K157" s="83"/>
      <c r="L157" s="83"/>
      <c r="M157" s="74"/>
      <c r="N157" s="74"/>
      <c r="O157" s="19"/>
      <c r="P157" s="19"/>
      <c r="Q157" s="126"/>
      <c r="R157" s="84"/>
      <c r="S157" s="84"/>
      <c r="T157" s="84"/>
      <c r="U157" s="84"/>
      <c r="V157" s="84"/>
      <c r="W157" s="84"/>
      <c r="X157" s="84"/>
      <c r="Y157" s="84"/>
      <c r="Z157" s="84"/>
    </row>
    <row r="158" spans="1:26" s="85" customFormat="1" x14ac:dyDescent="0.25">
      <c r="A158" s="37"/>
      <c r="B158" s="38" t="s">
        <v>16</v>
      </c>
      <c r="C158" s="87"/>
      <c r="D158" s="86"/>
      <c r="E158" s="81"/>
      <c r="F158" s="82"/>
      <c r="G158" s="82"/>
      <c r="H158" s="82"/>
      <c r="I158" s="83"/>
      <c r="J158" s="83"/>
      <c r="K158" s="88">
        <f t="shared" ref="K158:N158" si="3">SUM(K150:K157)</f>
        <v>0</v>
      </c>
      <c r="L158" s="88">
        <f t="shared" si="3"/>
        <v>0</v>
      </c>
      <c r="M158" s="124">
        <f t="shared" si="3"/>
        <v>0</v>
      </c>
      <c r="N158" s="88">
        <f t="shared" si="3"/>
        <v>0</v>
      </c>
      <c r="O158" s="19"/>
      <c r="P158" s="19"/>
      <c r="Q158" s="127"/>
    </row>
    <row r="159" spans="1:26" x14ac:dyDescent="0.25">
      <c r="B159" s="20"/>
      <c r="C159" s="20"/>
      <c r="D159" s="20"/>
      <c r="E159" s="21"/>
      <c r="F159" s="20"/>
      <c r="G159" s="20"/>
      <c r="H159" s="20"/>
      <c r="I159" s="20"/>
      <c r="J159" s="20"/>
      <c r="K159" s="20"/>
      <c r="L159" s="20"/>
      <c r="M159" s="20"/>
      <c r="N159" s="20"/>
      <c r="O159" s="20"/>
      <c r="P159" s="20"/>
    </row>
    <row r="160" spans="1:26" ht="18.75" x14ac:dyDescent="0.25">
      <c r="B160" s="42" t="s">
        <v>32</v>
      </c>
      <c r="C160" s="52">
        <f>+K158</f>
        <v>0</v>
      </c>
      <c r="H160" s="22"/>
      <c r="I160" s="22"/>
      <c r="J160" s="22"/>
      <c r="K160" s="22"/>
      <c r="L160" s="22"/>
      <c r="M160" s="22"/>
      <c r="N160" s="20"/>
      <c r="O160" s="20"/>
      <c r="P160" s="20"/>
    </row>
    <row r="162" spans="2:17" ht="15.75" thickBot="1" x14ac:dyDescent="0.3"/>
    <row r="163" spans="2:17" ht="37.15" customHeight="1" thickBot="1" x14ac:dyDescent="0.3">
      <c r="B163" s="54" t="s">
        <v>49</v>
      </c>
      <c r="C163" s="55" t="s">
        <v>50</v>
      </c>
      <c r="D163" s="54" t="s">
        <v>51</v>
      </c>
      <c r="E163" s="55" t="s">
        <v>55</v>
      </c>
    </row>
    <row r="164" spans="2:17" ht="41.45" customHeight="1" x14ac:dyDescent="0.25">
      <c r="B164" s="47" t="s">
        <v>113</v>
      </c>
      <c r="C164" s="50">
        <v>20</v>
      </c>
      <c r="D164" s="50"/>
      <c r="E164" s="229">
        <f>+D164+D165+D166</f>
        <v>0</v>
      </c>
    </row>
    <row r="165" spans="2:17" x14ac:dyDescent="0.25">
      <c r="B165" s="47" t="s">
        <v>114</v>
      </c>
      <c r="C165" s="40">
        <v>30</v>
      </c>
      <c r="D165" s="146">
        <v>0</v>
      </c>
      <c r="E165" s="213"/>
    </row>
    <row r="166" spans="2:17" ht="15.75" thickBot="1" x14ac:dyDescent="0.3">
      <c r="B166" s="47" t="s">
        <v>115</v>
      </c>
      <c r="C166" s="51">
        <v>40</v>
      </c>
      <c r="D166" s="51">
        <v>0</v>
      </c>
      <c r="E166" s="230"/>
    </row>
    <row r="168" spans="2:17" ht="15.75" thickBot="1" x14ac:dyDescent="0.3"/>
    <row r="169" spans="2:17" ht="27" thickBot="1" x14ac:dyDescent="0.3">
      <c r="B169" s="226" t="s">
        <v>52</v>
      </c>
      <c r="C169" s="227"/>
      <c r="D169" s="227"/>
      <c r="E169" s="227"/>
      <c r="F169" s="227"/>
      <c r="G169" s="227"/>
      <c r="H169" s="227"/>
      <c r="I169" s="227"/>
      <c r="J169" s="227"/>
      <c r="K169" s="227"/>
      <c r="L169" s="227"/>
      <c r="M169" s="227"/>
      <c r="N169" s="228"/>
    </row>
    <row r="171" spans="2:17" ht="76.5" customHeight="1" x14ac:dyDescent="0.25">
      <c r="B171" s="92" t="s">
        <v>0</v>
      </c>
      <c r="C171" s="92" t="s">
        <v>39</v>
      </c>
      <c r="D171" s="92" t="s">
        <v>40</v>
      </c>
      <c r="E171" s="92" t="s">
        <v>105</v>
      </c>
      <c r="F171" s="92" t="s">
        <v>107</v>
      </c>
      <c r="G171" s="92" t="s">
        <v>108</v>
      </c>
      <c r="H171" s="92" t="s">
        <v>109</v>
      </c>
      <c r="I171" s="92" t="s">
        <v>106</v>
      </c>
      <c r="J171" s="231" t="s">
        <v>110</v>
      </c>
      <c r="K171" s="232"/>
      <c r="L171" s="233"/>
      <c r="M171" s="92" t="s">
        <v>111</v>
      </c>
      <c r="N171" s="92" t="s">
        <v>41</v>
      </c>
      <c r="O171" s="92" t="s">
        <v>42</v>
      </c>
      <c r="P171" s="231" t="s">
        <v>3</v>
      </c>
      <c r="Q171" s="233"/>
    </row>
    <row r="172" spans="2:17" ht="211.5" customHeight="1" x14ac:dyDescent="0.25">
      <c r="B172" s="222" t="s">
        <v>119</v>
      </c>
      <c r="C172" s="222" t="s">
        <v>378</v>
      </c>
      <c r="D172" s="211" t="s">
        <v>361</v>
      </c>
      <c r="E172" s="211">
        <v>30289317</v>
      </c>
      <c r="F172" s="211" t="s">
        <v>260</v>
      </c>
      <c r="G172" s="211" t="s">
        <v>269</v>
      </c>
      <c r="H172" s="211" t="s">
        <v>362</v>
      </c>
      <c r="I172" s="220" t="s">
        <v>199</v>
      </c>
      <c r="J172" s="1" t="s">
        <v>274</v>
      </c>
      <c r="K172" s="69" t="s">
        <v>363</v>
      </c>
      <c r="L172" s="69" t="s">
        <v>364</v>
      </c>
      <c r="M172" s="211" t="s">
        <v>199</v>
      </c>
      <c r="N172" s="211" t="s">
        <v>23</v>
      </c>
      <c r="O172" s="211" t="s">
        <v>125</v>
      </c>
      <c r="P172" s="214"/>
      <c r="Q172" s="214"/>
    </row>
    <row r="173" spans="2:17" ht="173.25" customHeight="1" x14ac:dyDescent="0.25">
      <c r="B173" s="223"/>
      <c r="C173" s="223"/>
      <c r="D173" s="213"/>
      <c r="E173" s="213"/>
      <c r="F173" s="213"/>
      <c r="G173" s="213"/>
      <c r="H173" s="213"/>
      <c r="I173" s="221"/>
      <c r="J173" s="1"/>
      <c r="K173" s="69"/>
      <c r="L173" s="68"/>
      <c r="M173" s="213"/>
      <c r="N173" s="213"/>
      <c r="O173" s="213"/>
      <c r="P173" s="215"/>
      <c r="Q173" s="216"/>
    </row>
    <row r="174" spans="2:17" ht="60.75" customHeight="1" x14ac:dyDescent="0.25">
      <c r="B174" s="49" t="s">
        <v>120</v>
      </c>
      <c r="C174" s="162" t="s">
        <v>378</v>
      </c>
      <c r="D174" s="93"/>
      <c r="E174" s="2"/>
      <c r="F174" s="2"/>
      <c r="G174" s="2"/>
      <c r="H174" s="2"/>
      <c r="I174" s="2"/>
      <c r="J174" s="93"/>
      <c r="K174" s="93"/>
      <c r="L174" s="93"/>
      <c r="M174" s="93"/>
      <c r="N174" s="93"/>
      <c r="O174" s="93"/>
      <c r="P174" s="217"/>
      <c r="Q174" s="218"/>
    </row>
    <row r="175" spans="2:17" ht="33.6" customHeight="1" x14ac:dyDescent="0.25">
      <c r="B175" s="49" t="s">
        <v>121</v>
      </c>
      <c r="C175" s="169" t="s">
        <v>379</v>
      </c>
      <c r="D175" s="2"/>
      <c r="E175" s="2"/>
      <c r="F175" s="2"/>
      <c r="G175" s="2"/>
      <c r="H175" s="2"/>
      <c r="I175" s="3"/>
      <c r="J175" s="1"/>
      <c r="K175" s="68"/>
      <c r="L175" s="68"/>
      <c r="M175" s="93"/>
      <c r="N175" s="93"/>
      <c r="O175" s="93"/>
      <c r="P175" s="219"/>
      <c r="Q175" s="219"/>
    </row>
    <row r="178" spans="2:7" ht="15.75" thickBot="1" x14ac:dyDescent="0.3"/>
    <row r="179" spans="2:7" ht="54" customHeight="1" x14ac:dyDescent="0.25">
      <c r="B179" s="95" t="s">
        <v>33</v>
      </c>
      <c r="C179" s="95" t="s">
        <v>49</v>
      </c>
      <c r="D179" s="92" t="s">
        <v>50</v>
      </c>
      <c r="E179" s="95" t="s">
        <v>51</v>
      </c>
      <c r="F179" s="55" t="s">
        <v>56</v>
      </c>
      <c r="G179" s="65"/>
    </row>
    <row r="180" spans="2:7" ht="120.75" customHeight="1" x14ac:dyDescent="0.2">
      <c r="B180" s="207" t="s">
        <v>53</v>
      </c>
      <c r="C180" s="4" t="s">
        <v>116</v>
      </c>
      <c r="D180" s="146">
        <v>25</v>
      </c>
      <c r="E180" s="146">
        <v>0</v>
      </c>
      <c r="F180" s="208">
        <f>+E180+E181+E182</f>
        <v>0</v>
      </c>
      <c r="G180" s="66"/>
    </row>
    <row r="181" spans="2:7" ht="76.150000000000006" customHeight="1" x14ac:dyDescent="0.2">
      <c r="B181" s="207"/>
      <c r="C181" s="4" t="s">
        <v>117</v>
      </c>
      <c r="D181" s="53">
        <v>25</v>
      </c>
      <c r="E181" s="146">
        <v>0</v>
      </c>
      <c r="F181" s="209"/>
      <c r="G181" s="66"/>
    </row>
    <row r="182" spans="2:7" ht="69" customHeight="1" x14ac:dyDescent="0.2">
      <c r="B182" s="207"/>
      <c r="C182" s="4" t="s">
        <v>118</v>
      </c>
      <c r="D182" s="146">
        <v>10</v>
      </c>
      <c r="E182" s="146">
        <v>0</v>
      </c>
      <c r="F182" s="210"/>
      <c r="G182" s="66"/>
    </row>
    <row r="183" spans="2:7" x14ac:dyDescent="0.25">
      <c r="C183" s="76"/>
    </row>
    <row r="186" spans="2:7" x14ac:dyDescent="0.25">
      <c r="B186" s="94" t="s">
        <v>57</v>
      </c>
    </row>
    <row r="189" spans="2:7" x14ac:dyDescent="0.25">
      <c r="B189" s="96" t="s">
        <v>33</v>
      </c>
      <c r="C189" s="96" t="s">
        <v>58</v>
      </c>
      <c r="D189" s="95" t="s">
        <v>51</v>
      </c>
      <c r="E189" s="95" t="s">
        <v>16</v>
      </c>
    </row>
    <row r="190" spans="2:7" ht="28.5" x14ac:dyDescent="0.25">
      <c r="B190" s="77" t="s">
        <v>59</v>
      </c>
      <c r="C190" s="78">
        <v>40</v>
      </c>
      <c r="D190" s="146">
        <f>+E164</f>
        <v>0</v>
      </c>
      <c r="E190" s="211">
        <f>+D190+D191</f>
        <v>0</v>
      </c>
    </row>
    <row r="191" spans="2:7" ht="42.75" x14ac:dyDescent="0.25">
      <c r="B191" s="77" t="s">
        <v>60</v>
      </c>
      <c r="C191" s="78">
        <v>60</v>
      </c>
      <c r="D191" s="146">
        <f>+F180</f>
        <v>0</v>
      </c>
      <c r="E191" s="212"/>
    </row>
  </sheetData>
  <sheetProtection algorithmName="SHA-512" hashValue="imEcRd/cpjbqde44iij4iY0vh9SbyVWUAWhC6LyT/iw2CJdR/vAMqTo4Dhh4dMwouPa2Ne7JE8mYzeswe62gPg==" saltValue="5dF3xiaq2ayNpP7R4LJAkQ==" spinCount="100000" sheet="1" objects="1" scenarios="1"/>
  <mergeCells count="204">
    <mergeCell ref="O69:P69"/>
    <mergeCell ref="B2:P2"/>
    <mergeCell ref="E40:E41"/>
    <mergeCell ref="O68:P68"/>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97:O98"/>
    <mergeCell ref="P97:Q98"/>
    <mergeCell ref="O99:O101"/>
    <mergeCell ref="P99:Q101"/>
    <mergeCell ref="P103:Q103"/>
    <mergeCell ref="O75:P75"/>
    <mergeCell ref="O70:P70"/>
    <mergeCell ref="O71:P71"/>
    <mergeCell ref="O72:P72"/>
    <mergeCell ref="O73:P73"/>
    <mergeCell ref="O74:P74"/>
    <mergeCell ref="O76:P76"/>
    <mergeCell ref="O77:P77"/>
    <mergeCell ref="O78:P78"/>
    <mergeCell ref="B84:N84"/>
    <mergeCell ref="J89:L89"/>
    <mergeCell ref="P89:Q89"/>
    <mergeCell ref="O90:O93"/>
    <mergeCell ref="P90:Q93"/>
    <mergeCell ref="O94:O95"/>
    <mergeCell ref="P94:Q95"/>
    <mergeCell ref="G90:G93"/>
    <mergeCell ref="H90:H93"/>
    <mergeCell ref="I90:I93"/>
    <mergeCell ref="M90:M93"/>
    <mergeCell ref="N90:N93"/>
    <mergeCell ref="B90:B93"/>
    <mergeCell ref="C90:C93"/>
    <mergeCell ref="D90:D93"/>
    <mergeCell ref="E90:E93"/>
    <mergeCell ref="F90:F93"/>
    <mergeCell ref="G94:G95"/>
    <mergeCell ref="H94:H95"/>
    <mergeCell ref="I94:I95"/>
    <mergeCell ref="M94:M95"/>
    <mergeCell ref="N94:N95"/>
    <mergeCell ref="B94:B95"/>
    <mergeCell ref="C94:C95"/>
    <mergeCell ref="N99:N101"/>
    <mergeCell ref="B99:B101"/>
    <mergeCell ref="C99:C101"/>
    <mergeCell ref="D99:D101"/>
    <mergeCell ref="E99:E101"/>
    <mergeCell ref="F99:F101"/>
    <mergeCell ref="D94:D95"/>
    <mergeCell ref="E94:E95"/>
    <mergeCell ref="F94:F95"/>
    <mergeCell ref="G97:G98"/>
    <mergeCell ref="H97:H98"/>
    <mergeCell ref="I97:I98"/>
    <mergeCell ref="M97:M98"/>
    <mergeCell ref="N97:N98"/>
    <mergeCell ref="B97:B98"/>
    <mergeCell ref="C97:C98"/>
    <mergeCell ref="D97:D98"/>
    <mergeCell ref="E97:E98"/>
    <mergeCell ref="F97:F98"/>
    <mergeCell ref="B104:B105"/>
    <mergeCell ref="C104:C105"/>
    <mergeCell ref="D104:D105"/>
    <mergeCell ref="E104:E105"/>
    <mergeCell ref="F104:F105"/>
    <mergeCell ref="G99:G101"/>
    <mergeCell ref="H99:H101"/>
    <mergeCell ref="I99:I101"/>
    <mergeCell ref="M99:M101"/>
    <mergeCell ref="O104:O105"/>
    <mergeCell ref="P104:Q105"/>
    <mergeCell ref="P107:Q107"/>
    <mergeCell ref="P108:Q108"/>
    <mergeCell ref="G104:G105"/>
    <mergeCell ref="H104:H105"/>
    <mergeCell ref="I104:I105"/>
    <mergeCell ref="M104:M105"/>
    <mergeCell ref="N104:N105"/>
    <mergeCell ref="O110:O112"/>
    <mergeCell ref="P110:Q112"/>
    <mergeCell ref="B113:B116"/>
    <mergeCell ref="C113:C116"/>
    <mergeCell ref="D113:D116"/>
    <mergeCell ref="E113:E116"/>
    <mergeCell ref="F113:F116"/>
    <mergeCell ref="G113:G116"/>
    <mergeCell ref="H113:H116"/>
    <mergeCell ref="I113:I116"/>
    <mergeCell ref="M113:M116"/>
    <mergeCell ref="N113:N116"/>
    <mergeCell ref="O113:O116"/>
    <mergeCell ref="P113:Q116"/>
    <mergeCell ref="G110:G112"/>
    <mergeCell ref="H110:H112"/>
    <mergeCell ref="I110:I112"/>
    <mergeCell ref="M110:M112"/>
    <mergeCell ref="N110:N112"/>
    <mergeCell ref="B110:B112"/>
    <mergeCell ref="C110:C112"/>
    <mergeCell ref="D110:D112"/>
    <mergeCell ref="E110:E112"/>
    <mergeCell ref="F110:F112"/>
    <mergeCell ref="O118:O120"/>
    <mergeCell ref="P118:Q120"/>
    <mergeCell ref="B121:B122"/>
    <mergeCell ref="C121:C122"/>
    <mergeCell ref="D121:D122"/>
    <mergeCell ref="E121:E122"/>
    <mergeCell ref="F121:F122"/>
    <mergeCell ref="G121:G122"/>
    <mergeCell ref="H121:H122"/>
    <mergeCell ref="I121:I122"/>
    <mergeCell ref="M121:M122"/>
    <mergeCell ref="N121:N122"/>
    <mergeCell ref="O121:O122"/>
    <mergeCell ref="P121:Q122"/>
    <mergeCell ref="G118:G120"/>
    <mergeCell ref="H118:H120"/>
    <mergeCell ref="I118:I120"/>
    <mergeCell ref="M118:M120"/>
    <mergeCell ref="N118:N120"/>
    <mergeCell ref="B118:B120"/>
    <mergeCell ref="C118:C120"/>
    <mergeCell ref="D118:D120"/>
    <mergeCell ref="E118:E120"/>
    <mergeCell ref="F118:F120"/>
    <mergeCell ref="O124:O125"/>
    <mergeCell ref="P124:Q125"/>
    <mergeCell ref="B126:B128"/>
    <mergeCell ref="C126:C128"/>
    <mergeCell ref="D126:D128"/>
    <mergeCell ref="E126:E128"/>
    <mergeCell ref="F126:F128"/>
    <mergeCell ref="G126:G128"/>
    <mergeCell ref="H126:H128"/>
    <mergeCell ref="I126:I128"/>
    <mergeCell ref="M126:M128"/>
    <mergeCell ref="N126:N128"/>
    <mergeCell ref="O126:O128"/>
    <mergeCell ref="P126:Q128"/>
    <mergeCell ref="G124:G125"/>
    <mergeCell ref="H124:H125"/>
    <mergeCell ref="I124:I125"/>
    <mergeCell ref="M124:M125"/>
    <mergeCell ref="N124:N125"/>
    <mergeCell ref="B124:B125"/>
    <mergeCell ref="C124:C125"/>
    <mergeCell ref="D124:D125"/>
    <mergeCell ref="E124:E125"/>
    <mergeCell ref="F124:F125"/>
    <mergeCell ref="B143:P143"/>
    <mergeCell ref="B146:N146"/>
    <mergeCell ref="E164:E166"/>
    <mergeCell ref="B169:N169"/>
    <mergeCell ref="J171:L171"/>
    <mergeCell ref="P171:Q171"/>
    <mergeCell ref="O130:O131"/>
    <mergeCell ref="P130:Q131"/>
    <mergeCell ref="B136:N136"/>
    <mergeCell ref="D139:E139"/>
    <mergeCell ref="D140:E140"/>
    <mergeCell ref="G130:G131"/>
    <mergeCell ref="H130:H131"/>
    <mergeCell ref="I130:I131"/>
    <mergeCell ref="M130:M131"/>
    <mergeCell ref="N130:N131"/>
    <mergeCell ref="B130:B131"/>
    <mergeCell ref="C130:C131"/>
    <mergeCell ref="D130:D131"/>
    <mergeCell ref="E130:E131"/>
    <mergeCell ref="F130:F131"/>
    <mergeCell ref="B180:B182"/>
    <mergeCell ref="F180:F182"/>
    <mergeCell ref="E190:E191"/>
    <mergeCell ref="O172:O173"/>
    <mergeCell ref="P172:Q172"/>
    <mergeCell ref="P173:Q173"/>
    <mergeCell ref="P174:Q174"/>
    <mergeCell ref="P175:Q175"/>
    <mergeCell ref="G172:G173"/>
    <mergeCell ref="H172:H173"/>
    <mergeCell ref="I172:I173"/>
    <mergeCell ref="M172:M173"/>
    <mergeCell ref="N172:N173"/>
    <mergeCell ref="B172:B173"/>
    <mergeCell ref="C172:C173"/>
    <mergeCell ref="D172:D173"/>
    <mergeCell ref="E172:E173"/>
    <mergeCell ref="F172:F173"/>
  </mergeCells>
  <dataValidations count="2">
    <dataValidation type="decimal" allowBlank="1" showInputMessage="1" showErrorMessage="1" sqref="WVH982872 WLL982872 C65368 IV65368 SR65368 ACN65368 AMJ65368 AWF65368 BGB65368 BPX65368 BZT65368 CJP65368 CTL65368 DDH65368 DND65368 DWZ65368 EGV65368 EQR65368 FAN65368 FKJ65368 FUF65368 GEB65368 GNX65368 GXT65368 HHP65368 HRL65368 IBH65368 ILD65368 IUZ65368 JEV65368 JOR65368 JYN65368 KIJ65368 KSF65368 LCB65368 LLX65368 LVT65368 MFP65368 MPL65368 MZH65368 NJD65368 NSZ65368 OCV65368 OMR65368 OWN65368 PGJ65368 PQF65368 QAB65368 QJX65368 QTT65368 RDP65368 RNL65368 RXH65368 SHD65368 SQZ65368 TAV65368 TKR65368 TUN65368 UEJ65368 UOF65368 UYB65368 VHX65368 VRT65368 WBP65368 WLL65368 WVH65368 C130904 IV130904 SR130904 ACN130904 AMJ130904 AWF130904 BGB130904 BPX130904 BZT130904 CJP130904 CTL130904 DDH130904 DND130904 DWZ130904 EGV130904 EQR130904 FAN130904 FKJ130904 FUF130904 GEB130904 GNX130904 GXT130904 HHP130904 HRL130904 IBH130904 ILD130904 IUZ130904 JEV130904 JOR130904 JYN130904 KIJ130904 KSF130904 LCB130904 LLX130904 LVT130904 MFP130904 MPL130904 MZH130904 NJD130904 NSZ130904 OCV130904 OMR130904 OWN130904 PGJ130904 PQF130904 QAB130904 QJX130904 QTT130904 RDP130904 RNL130904 RXH130904 SHD130904 SQZ130904 TAV130904 TKR130904 TUN130904 UEJ130904 UOF130904 UYB130904 VHX130904 VRT130904 WBP130904 WLL130904 WVH130904 C196440 IV196440 SR196440 ACN196440 AMJ196440 AWF196440 BGB196440 BPX196440 BZT196440 CJP196440 CTL196440 DDH196440 DND196440 DWZ196440 EGV196440 EQR196440 FAN196440 FKJ196440 FUF196440 GEB196440 GNX196440 GXT196440 HHP196440 HRL196440 IBH196440 ILD196440 IUZ196440 JEV196440 JOR196440 JYN196440 KIJ196440 KSF196440 LCB196440 LLX196440 LVT196440 MFP196440 MPL196440 MZH196440 NJD196440 NSZ196440 OCV196440 OMR196440 OWN196440 PGJ196440 PQF196440 QAB196440 QJX196440 QTT196440 RDP196440 RNL196440 RXH196440 SHD196440 SQZ196440 TAV196440 TKR196440 TUN196440 UEJ196440 UOF196440 UYB196440 VHX196440 VRT196440 WBP196440 WLL196440 WVH196440 C261976 IV261976 SR261976 ACN261976 AMJ261976 AWF261976 BGB261976 BPX261976 BZT261976 CJP261976 CTL261976 DDH261976 DND261976 DWZ261976 EGV261976 EQR261976 FAN261976 FKJ261976 FUF261976 GEB261976 GNX261976 GXT261976 HHP261976 HRL261976 IBH261976 ILD261976 IUZ261976 JEV261976 JOR261976 JYN261976 KIJ261976 KSF261976 LCB261976 LLX261976 LVT261976 MFP261976 MPL261976 MZH261976 NJD261976 NSZ261976 OCV261976 OMR261976 OWN261976 PGJ261976 PQF261976 QAB261976 QJX261976 QTT261976 RDP261976 RNL261976 RXH261976 SHD261976 SQZ261976 TAV261976 TKR261976 TUN261976 UEJ261976 UOF261976 UYB261976 VHX261976 VRT261976 WBP261976 WLL261976 WVH261976 C327512 IV327512 SR327512 ACN327512 AMJ327512 AWF327512 BGB327512 BPX327512 BZT327512 CJP327512 CTL327512 DDH327512 DND327512 DWZ327512 EGV327512 EQR327512 FAN327512 FKJ327512 FUF327512 GEB327512 GNX327512 GXT327512 HHP327512 HRL327512 IBH327512 ILD327512 IUZ327512 JEV327512 JOR327512 JYN327512 KIJ327512 KSF327512 LCB327512 LLX327512 LVT327512 MFP327512 MPL327512 MZH327512 NJD327512 NSZ327512 OCV327512 OMR327512 OWN327512 PGJ327512 PQF327512 QAB327512 QJX327512 QTT327512 RDP327512 RNL327512 RXH327512 SHD327512 SQZ327512 TAV327512 TKR327512 TUN327512 UEJ327512 UOF327512 UYB327512 VHX327512 VRT327512 WBP327512 WLL327512 WVH327512 C393048 IV393048 SR393048 ACN393048 AMJ393048 AWF393048 BGB393048 BPX393048 BZT393048 CJP393048 CTL393048 DDH393048 DND393048 DWZ393048 EGV393048 EQR393048 FAN393048 FKJ393048 FUF393048 GEB393048 GNX393048 GXT393048 HHP393048 HRL393048 IBH393048 ILD393048 IUZ393048 JEV393048 JOR393048 JYN393048 KIJ393048 KSF393048 LCB393048 LLX393048 LVT393048 MFP393048 MPL393048 MZH393048 NJD393048 NSZ393048 OCV393048 OMR393048 OWN393048 PGJ393048 PQF393048 QAB393048 QJX393048 QTT393048 RDP393048 RNL393048 RXH393048 SHD393048 SQZ393048 TAV393048 TKR393048 TUN393048 UEJ393048 UOF393048 UYB393048 VHX393048 VRT393048 WBP393048 WLL393048 WVH393048 C458584 IV458584 SR458584 ACN458584 AMJ458584 AWF458584 BGB458584 BPX458584 BZT458584 CJP458584 CTL458584 DDH458584 DND458584 DWZ458584 EGV458584 EQR458584 FAN458584 FKJ458584 FUF458584 GEB458584 GNX458584 GXT458584 HHP458584 HRL458584 IBH458584 ILD458584 IUZ458584 JEV458584 JOR458584 JYN458584 KIJ458584 KSF458584 LCB458584 LLX458584 LVT458584 MFP458584 MPL458584 MZH458584 NJD458584 NSZ458584 OCV458584 OMR458584 OWN458584 PGJ458584 PQF458584 QAB458584 QJX458584 QTT458584 RDP458584 RNL458584 RXH458584 SHD458584 SQZ458584 TAV458584 TKR458584 TUN458584 UEJ458584 UOF458584 UYB458584 VHX458584 VRT458584 WBP458584 WLL458584 WVH458584 C524120 IV524120 SR524120 ACN524120 AMJ524120 AWF524120 BGB524120 BPX524120 BZT524120 CJP524120 CTL524120 DDH524120 DND524120 DWZ524120 EGV524120 EQR524120 FAN524120 FKJ524120 FUF524120 GEB524120 GNX524120 GXT524120 HHP524120 HRL524120 IBH524120 ILD524120 IUZ524120 JEV524120 JOR524120 JYN524120 KIJ524120 KSF524120 LCB524120 LLX524120 LVT524120 MFP524120 MPL524120 MZH524120 NJD524120 NSZ524120 OCV524120 OMR524120 OWN524120 PGJ524120 PQF524120 QAB524120 QJX524120 QTT524120 RDP524120 RNL524120 RXH524120 SHD524120 SQZ524120 TAV524120 TKR524120 TUN524120 UEJ524120 UOF524120 UYB524120 VHX524120 VRT524120 WBP524120 WLL524120 WVH524120 C589656 IV589656 SR589656 ACN589656 AMJ589656 AWF589656 BGB589656 BPX589656 BZT589656 CJP589656 CTL589656 DDH589656 DND589656 DWZ589656 EGV589656 EQR589656 FAN589656 FKJ589656 FUF589656 GEB589656 GNX589656 GXT589656 HHP589656 HRL589656 IBH589656 ILD589656 IUZ589656 JEV589656 JOR589656 JYN589656 KIJ589656 KSF589656 LCB589656 LLX589656 LVT589656 MFP589656 MPL589656 MZH589656 NJD589656 NSZ589656 OCV589656 OMR589656 OWN589656 PGJ589656 PQF589656 QAB589656 QJX589656 QTT589656 RDP589656 RNL589656 RXH589656 SHD589656 SQZ589656 TAV589656 TKR589656 TUN589656 UEJ589656 UOF589656 UYB589656 VHX589656 VRT589656 WBP589656 WLL589656 WVH589656 C655192 IV655192 SR655192 ACN655192 AMJ655192 AWF655192 BGB655192 BPX655192 BZT655192 CJP655192 CTL655192 DDH655192 DND655192 DWZ655192 EGV655192 EQR655192 FAN655192 FKJ655192 FUF655192 GEB655192 GNX655192 GXT655192 HHP655192 HRL655192 IBH655192 ILD655192 IUZ655192 JEV655192 JOR655192 JYN655192 KIJ655192 KSF655192 LCB655192 LLX655192 LVT655192 MFP655192 MPL655192 MZH655192 NJD655192 NSZ655192 OCV655192 OMR655192 OWN655192 PGJ655192 PQF655192 QAB655192 QJX655192 QTT655192 RDP655192 RNL655192 RXH655192 SHD655192 SQZ655192 TAV655192 TKR655192 TUN655192 UEJ655192 UOF655192 UYB655192 VHX655192 VRT655192 WBP655192 WLL655192 WVH655192 C720728 IV720728 SR720728 ACN720728 AMJ720728 AWF720728 BGB720728 BPX720728 BZT720728 CJP720728 CTL720728 DDH720728 DND720728 DWZ720728 EGV720728 EQR720728 FAN720728 FKJ720728 FUF720728 GEB720728 GNX720728 GXT720728 HHP720728 HRL720728 IBH720728 ILD720728 IUZ720728 JEV720728 JOR720728 JYN720728 KIJ720728 KSF720728 LCB720728 LLX720728 LVT720728 MFP720728 MPL720728 MZH720728 NJD720728 NSZ720728 OCV720728 OMR720728 OWN720728 PGJ720728 PQF720728 QAB720728 QJX720728 QTT720728 RDP720728 RNL720728 RXH720728 SHD720728 SQZ720728 TAV720728 TKR720728 TUN720728 UEJ720728 UOF720728 UYB720728 VHX720728 VRT720728 WBP720728 WLL720728 WVH720728 C786264 IV786264 SR786264 ACN786264 AMJ786264 AWF786264 BGB786264 BPX786264 BZT786264 CJP786264 CTL786264 DDH786264 DND786264 DWZ786264 EGV786264 EQR786264 FAN786264 FKJ786264 FUF786264 GEB786264 GNX786264 GXT786264 HHP786264 HRL786264 IBH786264 ILD786264 IUZ786264 JEV786264 JOR786264 JYN786264 KIJ786264 KSF786264 LCB786264 LLX786264 LVT786264 MFP786264 MPL786264 MZH786264 NJD786264 NSZ786264 OCV786264 OMR786264 OWN786264 PGJ786264 PQF786264 QAB786264 QJX786264 QTT786264 RDP786264 RNL786264 RXH786264 SHD786264 SQZ786264 TAV786264 TKR786264 TUN786264 UEJ786264 UOF786264 UYB786264 VHX786264 VRT786264 WBP786264 WLL786264 WVH786264 C851800 IV851800 SR851800 ACN851800 AMJ851800 AWF851800 BGB851800 BPX851800 BZT851800 CJP851800 CTL851800 DDH851800 DND851800 DWZ851800 EGV851800 EQR851800 FAN851800 FKJ851800 FUF851800 GEB851800 GNX851800 GXT851800 HHP851800 HRL851800 IBH851800 ILD851800 IUZ851800 JEV851800 JOR851800 JYN851800 KIJ851800 KSF851800 LCB851800 LLX851800 LVT851800 MFP851800 MPL851800 MZH851800 NJD851800 NSZ851800 OCV851800 OMR851800 OWN851800 PGJ851800 PQF851800 QAB851800 QJX851800 QTT851800 RDP851800 RNL851800 RXH851800 SHD851800 SQZ851800 TAV851800 TKR851800 TUN851800 UEJ851800 UOF851800 UYB851800 VHX851800 VRT851800 WBP851800 WLL851800 WVH851800 C917336 IV917336 SR917336 ACN917336 AMJ917336 AWF917336 BGB917336 BPX917336 BZT917336 CJP917336 CTL917336 DDH917336 DND917336 DWZ917336 EGV917336 EQR917336 FAN917336 FKJ917336 FUF917336 GEB917336 GNX917336 GXT917336 HHP917336 HRL917336 IBH917336 ILD917336 IUZ917336 JEV917336 JOR917336 JYN917336 KIJ917336 KSF917336 LCB917336 LLX917336 LVT917336 MFP917336 MPL917336 MZH917336 NJD917336 NSZ917336 OCV917336 OMR917336 OWN917336 PGJ917336 PQF917336 QAB917336 QJX917336 QTT917336 RDP917336 RNL917336 RXH917336 SHD917336 SQZ917336 TAV917336 TKR917336 TUN917336 UEJ917336 UOF917336 UYB917336 VHX917336 VRT917336 WBP917336 WLL917336 WVH917336 C982872 IV982872 SR982872 ACN982872 AMJ982872 AWF982872 BGB982872 BPX982872 BZT982872 CJP982872 CTL982872 DDH982872 DND982872 DWZ982872 EGV982872 EQR982872 FAN982872 FKJ982872 FUF982872 GEB982872 GNX982872 GXT982872 HHP982872 HRL982872 IBH982872 ILD982872 IUZ982872 JEV982872 JOR982872 JYN982872 KIJ982872 KSF982872 LCB982872 LLX982872 LVT982872 MFP982872 MPL982872 MZH982872 NJD982872 NSZ982872 OCV982872 OMR982872 OWN982872 PGJ982872 PQF982872 QAB982872 QJX982872 QTT982872 RDP982872 RNL982872 RXH982872 SHD982872 SQZ982872 TAV982872 TKR982872 TUN982872 UEJ982872 UOF982872 UYB982872 VHX982872 VRT982872 WBP98287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872 A65368 IS65368 SO65368 ACK65368 AMG65368 AWC65368 BFY65368 BPU65368 BZQ65368 CJM65368 CTI65368 DDE65368 DNA65368 DWW65368 EGS65368 EQO65368 FAK65368 FKG65368 FUC65368 GDY65368 GNU65368 GXQ65368 HHM65368 HRI65368 IBE65368 ILA65368 IUW65368 JES65368 JOO65368 JYK65368 KIG65368 KSC65368 LBY65368 LLU65368 LVQ65368 MFM65368 MPI65368 MZE65368 NJA65368 NSW65368 OCS65368 OMO65368 OWK65368 PGG65368 PQC65368 PZY65368 QJU65368 QTQ65368 RDM65368 RNI65368 RXE65368 SHA65368 SQW65368 TAS65368 TKO65368 TUK65368 UEG65368 UOC65368 UXY65368 VHU65368 VRQ65368 WBM65368 WLI65368 WVE65368 A130904 IS130904 SO130904 ACK130904 AMG130904 AWC130904 BFY130904 BPU130904 BZQ130904 CJM130904 CTI130904 DDE130904 DNA130904 DWW130904 EGS130904 EQO130904 FAK130904 FKG130904 FUC130904 GDY130904 GNU130904 GXQ130904 HHM130904 HRI130904 IBE130904 ILA130904 IUW130904 JES130904 JOO130904 JYK130904 KIG130904 KSC130904 LBY130904 LLU130904 LVQ130904 MFM130904 MPI130904 MZE130904 NJA130904 NSW130904 OCS130904 OMO130904 OWK130904 PGG130904 PQC130904 PZY130904 QJU130904 QTQ130904 RDM130904 RNI130904 RXE130904 SHA130904 SQW130904 TAS130904 TKO130904 TUK130904 UEG130904 UOC130904 UXY130904 VHU130904 VRQ130904 WBM130904 WLI130904 WVE130904 A196440 IS196440 SO196440 ACK196440 AMG196440 AWC196440 BFY196440 BPU196440 BZQ196440 CJM196440 CTI196440 DDE196440 DNA196440 DWW196440 EGS196440 EQO196440 FAK196440 FKG196440 FUC196440 GDY196440 GNU196440 GXQ196440 HHM196440 HRI196440 IBE196440 ILA196440 IUW196440 JES196440 JOO196440 JYK196440 KIG196440 KSC196440 LBY196440 LLU196440 LVQ196440 MFM196440 MPI196440 MZE196440 NJA196440 NSW196440 OCS196440 OMO196440 OWK196440 PGG196440 PQC196440 PZY196440 QJU196440 QTQ196440 RDM196440 RNI196440 RXE196440 SHA196440 SQW196440 TAS196440 TKO196440 TUK196440 UEG196440 UOC196440 UXY196440 VHU196440 VRQ196440 WBM196440 WLI196440 WVE196440 A261976 IS261976 SO261976 ACK261976 AMG261976 AWC261976 BFY261976 BPU261976 BZQ261976 CJM261976 CTI261976 DDE261976 DNA261976 DWW261976 EGS261976 EQO261976 FAK261976 FKG261976 FUC261976 GDY261976 GNU261976 GXQ261976 HHM261976 HRI261976 IBE261976 ILA261976 IUW261976 JES261976 JOO261976 JYK261976 KIG261976 KSC261976 LBY261976 LLU261976 LVQ261976 MFM261976 MPI261976 MZE261976 NJA261976 NSW261976 OCS261976 OMO261976 OWK261976 PGG261976 PQC261976 PZY261976 QJU261976 QTQ261976 RDM261976 RNI261976 RXE261976 SHA261976 SQW261976 TAS261976 TKO261976 TUK261976 UEG261976 UOC261976 UXY261976 VHU261976 VRQ261976 WBM261976 WLI261976 WVE261976 A327512 IS327512 SO327512 ACK327512 AMG327512 AWC327512 BFY327512 BPU327512 BZQ327512 CJM327512 CTI327512 DDE327512 DNA327512 DWW327512 EGS327512 EQO327512 FAK327512 FKG327512 FUC327512 GDY327512 GNU327512 GXQ327512 HHM327512 HRI327512 IBE327512 ILA327512 IUW327512 JES327512 JOO327512 JYK327512 KIG327512 KSC327512 LBY327512 LLU327512 LVQ327512 MFM327512 MPI327512 MZE327512 NJA327512 NSW327512 OCS327512 OMO327512 OWK327512 PGG327512 PQC327512 PZY327512 QJU327512 QTQ327512 RDM327512 RNI327512 RXE327512 SHA327512 SQW327512 TAS327512 TKO327512 TUK327512 UEG327512 UOC327512 UXY327512 VHU327512 VRQ327512 WBM327512 WLI327512 WVE327512 A393048 IS393048 SO393048 ACK393048 AMG393048 AWC393048 BFY393048 BPU393048 BZQ393048 CJM393048 CTI393048 DDE393048 DNA393048 DWW393048 EGS393048 EQO393048 FAK393048 FKG393048 FUC393048 GDY393048 GNU393048 GXQ393048 HHM393048 HRI393048 IBE393048 ILA393048 IUW393048 JES393048 JOO393048 JYK393048 KIG393048 KSC393048 LBY393048 LLU393048 LVQ393048 MFM393048 MPI393048 MZE393048 NJA393048 NSW393048 OCS393048 OMO393048 OWK393048 PGG393048 PQC393048 PZY393048 QJU393048 QTQ393048 RDM393048 RNI393048 RXE393048 SHA393048 SQW393048 TAS393048 TKO393048 TUK393048 UEG393048 UOC393048 UXY393048 VHU393048 VRQ393048 WBM393048 WLI393048 WVE393048 A458584 IS458584 SO458584 ACK458584 AMG458584 AWC458584 BFY458584 BPU458584 BZQ458584 CJM458584 CTI458584 DDE458584 DNA458584 DWW458584 EGS458584 EQO458584 FAK458584 FKG458584 FUC458584 GDY458584 GNU458584 GXQ458584 HHM458584 HRI458584 IBE458584 ILA458584 IUW458584 JES458584 JOO458584 JYK458584 KIG458584 KSC458584 LBY458584 LLU458584 LVQ458584 MFM458584 MPI458584 MZE458584 NJA458584 NSW458584 OCS458584 OMO458584 OWK458584 PGG458584 PQC458584 PZY458584 QJU458584 QTQ458584 RDM458584 RNI458584 RXE458584 SHA458584 SQW458584 TAS458584 TKO458584 TUK458584 UEG458584 UOC458584 UXY458584 VHU458584 VRQ458584 WBM458584 WLI458584 WVE458584 A524120 IS524120 SO524120 ACK524120 AMG524120 AWC524120 BFY524120 BPU524120 BZQ524120 CJM524120 CTI524120 DDE524120 DNA524120 DWW524120 EGS524120 EQO524120 FAK524120 FKG524120 FUC524120 GDY524120 GNU524120 GXQ524120 HHM524120 HRI524120 IBE524120 ILA524120 IUW524120 JES524120 JOO524120 JYK524120 KIG524120 KSC524120 LBY524120 LLU524120 LVQ524120 MFM524120 MPI524120 MZE524120 NJA524120 NSW524120 OCS524120 OMO524120 OWK524120 PGG524120 PQC524120 PZY524120 QJU524120 QTQ524120 RDM524120 RNI524120 RXE524120 SHA524120 SQW524120 TAS524120 TKO524120 TUK524120 UEG524120 UOC524120 UXY524120 VHU524120 VRQ524120 WBM524120 WLI524120 WVE524120 A589656 IS589656 SO589656 ACK589656 AMG589656 AWC589656 BFY589656 BPU589656 BZQ589656 CJM589656 CTI589656 DDE589656 DNA589656 DWW589656 EGS589656 EQO589656 FAK589656 FKG589656 FUC589656 GDY589656 GNU589656 GXQ589656 HHM589656 HRI589656 IBE589656 ILA589656 IUW589656 JES589656 JOO589656 JYK589656 KIG589656 KSC589656 LBY589656 LLU589656 LVQ589656 MFM589656 MPI589656 MZE589656 NJA589656 NSW589656 OCS589656 OMO589656 OWK589656 PGG589656 PQC589656 PZY589656 QJU589656 QTQ589656 RDM589656 RNI589656 RXE589656 SHA589656 SQW589656 TAS589656 TKO589656 TUK589656 UEG589656 UOC589656 UXY589656 VHU589656 VRQ589656 WBM589656 WLI589656 WVE589656 A655192 IS655192 SO655192 ACK655192 AMG655192 AWC655192 BFY655192 BPU655192 BZQ655192 CJM655192 CTI655192 DDE655192 DNA655192 DWW655192 EGS655192 EQO655192 FAK655192 FKG655192 FUC655192 GDY655192 GNU655192 GXQ655192 HHM655192 HRI655192 IBE655192 ILA655192 IUW655192 JES655192 JOO655192 JYK655192 KIG655192 KSC655192 LBY655192 LLU655192 LVQ655192 MFM655192 MPI655192 MZE655192 NJA655192 NSW655192 OCS655192 OMO655192 OWK655192 PGG655192 PQC655192 PZY655192 QJU655192 QTQ655192 RDM655192 RNI655192 RXE655192 SHA655192 SQW655192 TAS655192 TKO655192 TUK655192 UEG655192 UOC655192 UXY655192 VHU655192 VRQ655192 WBM655192 WLI655192 WVE655192 A720728 IS720728 SO720728 ACK720728 AMG720728 AWC720728 BFY720728 BPU720728 BZQ720728 CJM720728 CTI720728 DDE720728 DNA720728 DWW720728 EGS720728 EQO720728 FAK720728 FKG720728 FUC720728 GDY720728 GNU720728 GXQ720728 HHM720728 HRI720728 IBE720728 ILA720728 IUW720728 JES720728 JOO720728 JYK720728 KIG720728 KSC720728 LBY720728 LLU720728 LVQ720728 MFM720728 MPI720728 MZE720728 NJA720728 NSW720728 OCS720728 OMO720728 OWK720728 PGG720728 PQC720728 PZY720728 QJU720728 QTQ720728 RDM720728 RNI720728 RXE720728 SHA720728 SQW720728 TAS720728 TKO720728 TUK720728 UEG720728 UOC720728 UXY720728 VHU720728 VRQ720728 WBM720728 WLI720728 WVE720728 A786264 IS786264 SO786264 ACK786264 AMG786264 AWC786264 BFY786264 BPU786264 BZQ786264 CJM786264 CTI786264 DDE786264 DNA786264 DWW786264 EGS786264 EQO786264 FAK786264 FKG786264 FUC786264 GDY786264 GNU786264 GXQ786264 HHM786264 HRI786264 IBE786264 ILA786264 IUW786264 JES786264 JOO786264 JYK786264 KIG786264 KSC786264 LBY786264 LLU786264 LVQ786264 MFM786264 MPI786264 MZE786264 NJA786264 NSW786264 OCS786264 OMO786264 OWK786264 PGG786264 PQC786264 PZY786264 QJU786264 QTQ786264 RDM786264 RNI786264 RXE786264 SHA786264 SQW786264 TAS786264 TKO786264 TUK786264 UEG786264 UOC786264 UXY786264 VHU786264 VRQ786264 WBM786264 WLI786264 WVE786264 A851800 IS851800 SO851800 ACK851800 AMG851800 AWC851800 BFY851800 BPU851800 BZQ851800 CJM851800 CTI851800 DDE851800 DNA851800 DWW851800 EGS851800 EQO851800 FAK851800 FKG851800 FUC851800 GDY851800 GNU851800 GXQ851800 HHM851800 HRI851800 IBE851800 ILA851800 IUW851800 JES851800 JOO851800 JYK851800 KIG851800 KSC851800 LBY851800 LLU851800 LVQ851800 MFM851800 MPI851800 MZE851800 NJA851800 NSW851800 OCS851800 OMO851800 OWK851800 PGG851800 PQC851800 PZY851800 QJU851800 QTQ851800 RDM851800 RNI851800 RXE851800 SHA851800 SQW851800 TAS851800 TKO851800 TUK851800 UEG851800 UOC851800 UXY851800 VHU851800 VRQ851800 WBM851800 WLI851800 WVE851800 A917336 IS917336 SO917336 ACK917336 AMG917336 AWC917336 BFY917336 BPU917336 BZQ917336 CJM917336 CTI917336 DDE917336 DNA917336 DWW917336 EGS917336 EQO917336 FAK917336 FKG917336 FUC917336 GDY917336 GNU917336 GXQ917336 HHM917336 HRI917336 IBE917336 ILA917336 IUW917336 JES917336 JOO917336 JYK917336 KIG917336 KSC917336 LBY917336 LLU917336 LVQ917336 MFM917336 MPI917336 MZE917336 NJA917336 NSW917336 OCS917336 OMO917336 OWK917336 PGG917336 PQC917336 PZY917336 QJU917336 QTQ917336 RDM917336 RNI917336 RXE917336 SHA917336 SQW917336 TAS917336 TKO917336 TUK917336 UEG917336 UOC917336 UXY917336 VHU917336 VRQ917336 WBM917336 WLI917336 WVE917336 A982872 IS982872 SO982872 ACK982872 AMG982872 AWC982872 BFY982872 BPU982872 BZQ982872 CJM982872 CTI982872 DDE982872 DNA982872 DWW982872 EGS982872 EQO982872 FAK982872 FKG982872 FUC982872 GDY982872 GNU982872 GXQ982872 HHM982872 HRI982872 IBE982872 ILA982872 IUW982872 JES982872 JOO982872 JYK982872 KIG982872 KSC982872 LBY982872 LLU982872 LVQ982872 MFM982872 MPI982872 MZE982872 NJA982872 NSW982872 OCS982872 OMO982872 OWK982872 PGG982872 PQC982872 PZY982872 QJU982872 QTQ982872 RDM982872 RNI982872 RXE982872 SHA982872 SQW982872 TAS982872 TKO982872 TUK982872 UEG982872 UOC982872 UXY982872 VHU982872 VRQ982872 WBM982872 WLI98287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28"/>
  <sheetViews>
    <sheetView tabSelected="1" workbookViewId="0">
      <selection activeCell="E18" sqref="E18"/>
    </sheetView>
  </sheetViews>
  <sheetFormatPr baseColWidth="10" defaultRowHeight="15.75" x14ac:dyDescent="0.25"/>
  <cols>
    <col min="1" max="1" width="24.85546875" style="122" customWidth="1"/>
    <col min="2" max="2" width="55.5703125" style="122" customWidth="1"/>
    <col min="3" max="3" width="41.28515625" style="122" customWidth="1"/>
    <col min="4" max="4" width="29.42578125" style="122" customWidth="1"/>
    <col min="5" max="5" width="29.140625" style="122" customWidth="1"/>
    <col min="6" max="16384" width="11.42578125" style="76"/>
  </cols>
  <sheetData>
    <row r="1" spans="1:5" x14ac:dyDescent="0.25">
      <c r="A1" s="282" t="s">
        <v>88</v>
      </c>
      <c r="B1" s="283"/>
      <c r="C1" s="283"/>
      <c r="D1" s="283"/>
      <c r="E1" s="98"/>
    </row>
    <row r="2" spans="1:5" ht="27.75" customHeight="1" x14ac:dyDescent="0.25">
      <c r="A2" s="99"/>
      <c r="B2" s="284" t="s">
        <v>74</v>
      </c>
      <c r="C2" s="284"/>
      <c r="D2" s="284"/>
      <c r="E2" s="100"/>
    </row>
    <row r="3" spans="1:5" ht="21" customHeight="1" x14ac:dyDescent="0.25">
      <c r="A3" s="101"/>
      <c r="B3" s="284" t="s">
        <v>138</v>
      </c>
      <c r="C3" s="284"/>
      <c r="D3" s="284"/>
      <c r="E3" s="102"/>
    </row>
    <row r="4" spans="1:5" thickBot="1" x14ac:dyDescent="0.3">
      <c r="A4" s="103"/>
      <c r="B4" s="104"/>
      <c r="C4" s="104"/>
      <c r="D4" s="104"/>
      <c r="E4" s="105"/>
    </row>
    <row r="5" spans="1:5" ht="45.75" customHeight="1" thickBot="1" x14ac:dyDescent="0.3">
      <c r="A5" s="103"/>
      <c r="B5" s="106" t="s">
        <v>75</v>
      </c>
      <c r="C5" s="285" t="s">
        <v>194</v>
      </c>
      <c r="D5" s="286"/>
      <c r="E5" s="105"/>
    </row>
    <row r="6" spans="1:5" ht="27.75" customHeight="1" thickBot="1" x14ac:dyDescent="0.3">
      <c r="A6" s="103"/>
      <c r="B6" s="128" t="s">
        <v>76</v>
      </c>
      <c r="C6" s="287" t="s">
        <v>195</v>
      </c>
      <c r="D6" s="288"/>
      <c r="E6" s="105"/>
    </row>
    <row r="7" spans="1:5" ht="29.25" customHeight="1" thickBot="1" x14ac:dyDescent="0.3">
      <c r="A7" s="103"/>
      <c r="B7" s="128" t="s">
        <v>139</v>
      </c>
      <c r="C7" s="280" t="s">
        <v>140</v>
      </c>
      <c r="D7" s="281"/>
      <c r="E7" s="105"/>
    </row>
    <row r="8" spans="1:5" ht="16.5" thickBot="1" x14ac:dyDescent="0.3">
      <c r="A8" s="103"/>
      <c r="B8" s="129">
        <v>8</v>
      </c>
      <c r="C8" s="275">
        <v>3307050128</v>
      </c>
      <c r="D8" s="276"/>
      <c r="E8" s="105"/>
    </row>
    <row r="9" spans="1:5" ht="23.25" customHeight="1" thickBot="1" x14ac:dyDescent="0.3">
      <c r="A9" s="103"/>
      <c r="B9" s="129" t="s">
        <v>141</v>
      </c>
      <c r="C9" s="275"/>
      <c r="D9" s="276"/>
      <c r="E9" s="105"/>
    </row>
    <row r="10" spans="1:5" ht="26.25" customHeight="1" thickBot="1" x14ac:dyDescent="0.3">
      <c r="A10" s="103"/>
      <c r="B10" s="129" t="s">
        <v>141</v>
      </c>
      <c r="C10" s="275"/>
      <c r="D10" s="276"/>
      <c r="E10" s="105"/>
    </row>
    <row r="11" spans="1:5" ht="21.75" customHeight="1" thickBot="1" x14ac:dyDescent="0.3">
      <c r="A11" s="103"/>
      <c r="B11" s="129" t="s">
        <v>141</v>
      </c>
      <c r="C11" s="275"/>
      <c r="D11" s="276"/>
      <c r="E11" s="105"/>
    </row>
    <row r="12" spans="1:5" ht="32.25" thickBot="1" x14ac:dyDescent="0.3">
      <c r="A12" s="103"/>
      <c r="B12" s="130" t="s">
        <v>142</v>
      </c>
      <c r="C12" s="275">
        <f>SUM(C8:D11)</f>
        <v>3307050128</v>
      </c>
      <c r="D12" s="276"/>
      <c r="E12" s="105"/>
    </row>
    <row r="13" spans="1:5" ht="32.25" thickBot="1" x14ac:dyDescent="0.3">
      <c r="A13" s="103"/>
      <c r="B13" s="130" t="s">
        <v>143</v>
      </c>
      <c r="C13" s="275">
        <f>+C12/616000</f>
        <v>5368.5878701298698</v>
      </c>
      <c r="D13" s="276"/>
      <c r="E13" s="105"/>
    </row>
    <row r="14" spans="1:5" ht="24.75" customHeight="1" x14ac:dyDescent="0.25">
      <c r="A14" s="103"/>
      <c r="B14" s="104"/>
      <c r="C14" s="107"/>
      <c r="D14" s="108"/>
      <c r="E14" s="105"/>
    </row>
    <row r="15" spans="1:5" ht="28.5" customHeight="1" thickBot="1" x14ac:dyDescent="0.3">
      <c r="A15" s="103"/>
      <c r="B15" s="104" t="s">
        <v>144</v>
      </c>
      <c r="C15" s="107"/>
      <c r="D15" s="108"/>
      <c r="E15" s="105"/>
    </row>
    <row r="16" spans="1:5" ht="27" customHeight="1" x14ac:dyDescent="0.25">
      <c r="A16" s="103"/>
      <c r="B16" s="109" t="s">
        <v>77</v>
      </c>
      <c r="C16" s="110">
        <v>647106030</v>
      </c>
      <c r="D16" s="111"/>
      <c r="E16" s="105"/>
    </row>
    <row r="17" spans="1:6" ht="28.5" customHeight="1" x14ac:dyDescent="0.25">
      <c r="A17" s="103"/>
      <c r="B17" s="103" t="s">
        <v>78</v>
      </c>
      <c r="C17" s="112">
        <v>756557904</v>
      </c>
      <c r="D17" s="105"/>
      <c r="E17" s="105"/>
    </row>
    <row r="18" spans="1:6" ht="15" x14ac:dyDescent="0.25">
      <c r="A18" s="103"/>
      <c r="B18" s="103" t="s">
        <v>79</v>
      </c>
      <c r="C18" s="112">
        <v>462601089</v>
      </c>
      <c r="D18" s="105"/>
      <c r="E18" s="105"/>
    </row>
    <row r="19" spans="1:6" ht="27" customHeight="1" thickBot="1" x14ac:dyDescent="0.3">
      <c r="A19" s="103"/>
      <c r="B19" s="113" t="s">
        <v>80</v>
      </c>
      <c r="C19" s="114">
        <v>470801089</v>
      </c>
      <c r="D19" s="115"/>
      <c r="E19" s="105"/>
    </row>
    <row r="20" spans="1:6" ht="27" customHeight="1" thickBot="1" x14ac:dyDescent="0.3">
      <c r="A20" s="103"/>
      <c r="B20" s="277" t="s">
        <v>81</v>
      </c>
      <c r="C20" s="278"/>
      <c r="D20" s="279"/>
      <c r="E20" s="105"/>
    </row>
    <row r="21" spans="1:6" ht="16.5" thickBot="1" x14ac:dyDescent="0.3">
      <c r="A21" s="103"/>
      <c r="B21" s="277" t="s">
        <v>82</v>
      </c>
      <c r="C21" s="278"/>
      <c r="D21" s="279"/>
      <c r="E21" s="105"/>
    </row>
    <row r="22" spans="1:6" x14ac:dyDescent="0.25">
      <c r="A22" s="103"/>
      <c r="B22" s="116" t="s">
        <v>145</v>
      </c>
      <c r="C22" s="143">
        <f>+C16/C18</f>
        <v>1.3988424268495399</v>
      </c>
      <c r="D22" s="108" t="s">
        <v>196</v>
      </c>
      <c r="E22" s="105"/>
    </row>
    <row r="23" spans="1:6" ht="16.5" thickBot="1" x14ac:dyDescent="0.3">
      <c r="A23" s="103"/>
      <c r="B23" s="137" t="s">
        <v>83</v>
      </c>
      <c r="C23" s="144">
        <f>+C19/C17</f>
        <v>0.6222935303574596</v>
      </c>
      <c r="D23" s="117" t="s">
        <v>196</v>
      </c>
      <c r="E23" s="105"/>
    </row>
    <row r="24" spans="1:6" ht="16.5" thickBot="1" x14ac:dyDescent="0.3">
      <c r="A24" s="103"/>
      <c r="B24" s="118"/>
      <c r="C24" s="119"/>
      <c r="D24" s="104"/>
      <c r="E24" s="120"/>
    </row>
    <row r="25" spans="1:6" x14ac:dyDescent="0.25">
      <c r="A25" s="292"/>
      <c r="B25" s="293" t="s">
        <v>84</v>
      </c>
      <c r="C25" s="295" t="s">
        <v>197</v>
      </c>
      <c r="D25" s="296"/>
      <c r="E25" s="297"/>
      <c r="F25" s="289"/>
    </row>
    <row r="26" spans="1:6" ht="16.5" thickBot="1" x14ac:dyDescent="0.3">
      <c r="A26" s="292"/>
      <c r="B26" s="294"/>
      <c r="C26" s="290" t="s">
        <v>85</v>
      </c>
      <c r="D26" s="291"/>
      <c r="E26" s="297"/>
      <c r="F26" s="289"/>
    </row>
    <row r="27" spans="1:6" thickBot="1" x14ac:dyDescent="0.3">
      <c r="A27" s="113"/>
      <c r="B27" s="121"/>
      <c r="C27" s="121"/>
      <c r="D27" s="121"/>
      <c r="E27" s="115"/>
      <c r="F27" s="97"/>
    </row>
    <row r="28" spans="1:6" x14ac:dyDescent="0.25">
      <c r="B28" s="123" t="s">
        <v>146</v>
      </c>
    </row>
  </sheetData>
  <sheetProtection algorithmName="SHA-512" hashValue="bosZevi0h38sdpVNbwq0YDg71D1jXHmTDNSG7eY8a7gbUwM5AASDbWFv+Atzg9YDRE0UuMXh34XcK8yZ+NMktw==" saltValue="AIorE8jwXMu8OnB5C1on8Q==" spinCount="100000"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2014-12-10T21:54:37Z</dcterms:modified>
</cp:coreProperties>
</file>